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>
    <definedName name="_xlnm.Print_Area" localSheetId="0">'zestawienie wydatków'!$A$1:$F$337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<sst xmlns="http://schemas.openxmlformats.org/spreadsheetml/2006/main" count="398" uniqueCount="199">
  <si>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</si>
  <si>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</si>
  <si>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</si>
  <si>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</si>
  <si>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</si>
  <si>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</si>
  <si>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</si>
  <si>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</si>
  <si>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</si>
  <si>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75095</t>
  </si>
  <si>
    <t>75101</t>
  </si>
  <si>
    <t>75412</t>
  </si>
  <si>
    <t>80101</t>
  </si>
  <si>
    <t>80104</t>
  </si>
  <si>
    <t>80110</t>
  </si>
  <si>
    <t>80113</t>
  </si>
  <si>
    <t>80123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</si>
  <si>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</si>
  <si>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</si>
  <si>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</si>
  <si>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</si>
  <si>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</si>
  <si>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</si>
  <si>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</si>
  <si>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</si>
  <si>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</si>
  <si>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</si>
  <si>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</si>
  <si>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</si>
  <si>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</si>
  <si>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</si>
  <si>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Wydatki  na inwestycje jednostek budżetowych</t>
  </si>
  <si>
    <t>Zakup usług pozostałych</t>
  </si>
  <si>
    <t>Izby rolnicze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</si>
  <si>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</si>
  <si>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</si>
  <si>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</si>
  <si>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</si>
  <si>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</si>
  <si>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</si>
  <si>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</si>
  <si>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</si>
  <si>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>Zakup materiałów papierniczych do sprzętu drukarskiego i urządzeń kserograficznych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</si>
  <si>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</si>
  <si>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</si>
  <si>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</si>
  <si>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</si>
  <si>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</si>
  <si>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</si>
  <si>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</si>
  <si>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</si>
  <si>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</si>
  <si>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</si>
  <si>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</si>
  <si>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</si>
  <si>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630</t>
  </si>
  <si>
    <t>Turystyka</t>
  </si>
  <si>
    <t>63003</t>
  </si>
  <si>
    <t>Zadania w zakresie upowszechniania turystyki</t>
  </si>
  <si>
    <t>4210</t>
  </si>
  <si>
    <t>4260</t>
  </si>
  <si>
    <t>4300</t>
  </si>
  <si>
    <t>Gospodarka mieszkaniowa</t>
  </si>
  <si>
    <t>Gospodarka gruntami i nieruchomościami</t>
  </si>
  <si>
    <t xml:space="preserve">Zakup usług pozostałych </t>
  </si>
  <si>
    <t>4370</t>
  </si>
  <si>
    <t>Opłaty z tytułu zakupu usłyg telekomunikacyjnych telefonii stacjonarnej</t>
  </si>
  <si>
    <t>Różne opłaty i składki</t>
  </si>
  <si>
    <t>Podatek od nieruchomości</t>
  </si>
  <si>
    <t>Działalność usługowa</t>
  </si>
  <si>
    <t>Plany zagospodarowania przestrzennego</t>
  </si>
  <si>
    <t>71095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</si>
  <si>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</si>
  <si>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</si>
  <si>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</si>
  <si>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</si>
  <si>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</si>
  <si>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Opłaty z tytułu zakupu usług telekomunikacyjnych telefonii komórkowej</t>
  </si>
  <si>
    <t>Szkolenia pracowników niebędących członkami  korpusu służby cywilnej</t>
  </si>
  <si>
    <t>Zakup materiałów papierniczych do sprzętu drukarskiego i urzadzeń kserograficznych</t>
  </si>
  <si>
    <t>Urzędy gmin (miast i miast na prawach powiatu)</t>
  </si>
  <si>
    <t>Nagrody i wydatki osobowe nie zaliczane do wynagrodzeń</t>
  </si>
  <si>
    <t>Dodatkowe wynagrodzenia roczne</t>
  </si>
  <si>
    <t>Zakup usług dostępu do sieci internet</t>
  </si>
  <si>
    <t>Opłaty z tytułu zakupu usłyg telekomunikacyjnych telefonii komórkowej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</si>
  <si>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</si>
  <si>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</si>
  <si>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</si>
  <si>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</si>
  <si>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Zakup akcesoriów komputerowych w tym programow i licencji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</si>
  <si>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</si>
  <si>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</si>
  <si>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</si>
  <si>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</si>
  <si>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</si>
  <si>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</si>
  <si>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</si>
  <si>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 posiadających osobowości prawnej oraz wydatki związane z ich poborem</t>
  </si>
  <si>
    <t>Pobór podatków, opłat i nie opodatkowanych należności budżetowych</t>
  </si>
  <si>
    <t>3030</t>
  </si>
  <si>
    <t>Wynagrodzenie agencyjno-prowizyjne</t>
  </si>
  <si>
    <t>Zakup materiałów  i wyposażenia</t>
  </si>
  <si>
    <t>4740</t>
  </si>
  <si>
    <t>4750</t>
  </si>
  <si>
    <t>Zakup akcesoriów komputerowych, w tym programów i licencji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</si>
  <si>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</si>
  <si>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</si>
  <si>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</si>
  <si>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</si>
  <si>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</si>
  <si>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</si>
  <si>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Dotacje podmiotowe z budżetu dla publicznej jednostki systemu oświaty prowadzonej przez osobę prawną inna niż jednostka samorządu terytorialnego oraz przez osobę fizyczną</t>
  </si>
  <si>
    <t xml:space="preserve">Nagrody i wydatki osobowe </t>
  </si>
  <si>
    <t>Stypendia oraz inne formy pomocy dla uczniów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</si>
  <si>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</si>
  <si>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</si>
  <si>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</si>
  <si>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</si>
  <si>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Opłaty z tytułu zakupu usług telekomunikacyjnych telefonii stacjonarnej</t>
  </si>
  <si>
    <t>80103</t>
  </si>
  <si>
    <t>Oddziały przedszkolne w  szkołach podstawowych</t>
  </si>
  <si>
    <t>4010</t>
  </si>
  <si>
    <t xml:space="preserve">Przedszkola </t>
  </si>
  <si>
    <t>Nagrody i wydatki osobowe nie zaliczone do wynagrodzeń</t>
  </si>
  <si>
    <t>Zakup środków żywności</t>
  </si>
  <si>
    <t>Gimnazja</t>
  </si>
  <si>
    <t>Nagrody i wydatki osobowe</t>
  </si>
  <si>
    <t>Dowożenie uczniów do szkół</t>
  </si>
  <si>
    <t>80120</t>
  </si>
  <si>
    <t>Licea Ogólnokształcące</t>
  </si>
  <si>
    <t>Licea profilowane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</si>
  <si>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</si>
  <si>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</si>
  <si>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</si>
  <si>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</si>
  <si>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</si>
  <si>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</si>
  <si>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</si>
  <si>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</si>
  <si>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</si>
  <si>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Zakup materiałów paierniczych do sprzętu drukarskiego i urządzeń kserograficznych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</si>
  <si>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</si>
  <si>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</si>
  <si>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</si>
  <si>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</si>
  <si>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</si>
  <si>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</si>
  <si>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</si>
  <si>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</si>
  <si>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</si>
  <si>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</si>
  <si>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</si>
  <si>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</si>
  <si>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</si>
  <si>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</si>
  <si>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 xml:space="preserve">Dotacja podmiotowa z budżetu dla publicznej jednostki systemu oświaty prowadzonej przez osobę prawną inną niż jst lub przez osobę fizyczną 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</si>
  <si>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</si>
  <si>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</si>
  <si>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</si>
  <si>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</si>
  <si>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</si>
  <si>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</si>
  <si>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instytucji kultury</t>
  </si>
  <si>
    <t>Kultura fizyczna i sport</t>
  </si>
  <si>
    <t>Zadania w zakresie kultury fizycznej</t>
  </si>
  <si>
    <t>Wpłaty na  PFRON</t>
  </si>
  <si>
    <t>Dział</t>
  </si>
  <si>
    <t>Rozdział</t>
  </si>
  <si>
    <t>§</t>
  </si>
  <si>
    <t xml:space="preserve">Załącznik nr 2 </t>
  </si>
  <si>
    <t>01036</t>
  </si>
  <si>
    <t>6050</t>
  </si>
  <si>
    <t>Restrukturyzacja i modernizacja sektora żywnościowego oraz rozwój obszarów wiejskich</t>
  </si>
  <si>
    <t>Dotacja celowa z budżetu na finansowanie lub dofinansowanie zadań zleconych do realizacji stowarzyszeniom</t>
  </si>
  <si>
    <t>4430</t>
  </si>
  <si>
    <t>Wydatki na zakupy inwestycyjne jednostek budżetowych</t>
  </si>
  <si>
    <t>Wydatki za zakupy inwestycyjne jednostek budżetowych</t>
  </si>
  <si>
    <t xml:space="preserve">Zakup energii </t>
  </si>
  <si>
    <t>80148</t>
  </si>
  <si>
    <t>Stołówki szkolne</t>
  </si>
  <si>
    <t>Wydatki na zakupy inwestycyjne jednostek budzetowych</t>
  </si>
  <si>
    <t>Wynagrodzenia bezoosbowe</t>
  </si>
  <si>
    <t xml:space="preserve">Zwrot dotacji wykorzystanych niezgodnie z przeznaczeniem lub pobranych w nadmiernej wysokości </t>
  </si>
  <si>
    <t xml:space="preserve">Odsetki od dotacji wykorzystanych niezgodnie z przenaczeniem lub pobranych w nadmiernej wysokości </t>
  </si>
  <si>
    <t>92195</t>
  </si>
  <si>
    <t xml:space="preserve">Pozostała  działalność </t>
  </si>
  <si>
    <t>92695</t>
  </si>
  <si>
    <t>Wykonanie budżetu Gminy Godziesze Wielkie za 2008 rok</t>
  </si>
  <si>
    <t>Świadczenia rodzinne, świadczenia z funduszu alimentacyjnego oraz składki na ubezpieczenie emerytkane i rentowe z ubezpieczenia społecznego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</si>
  <si>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</si>
  <si>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</si>
  <si>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</si>
  <si>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</si>
  <si>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t>Wynagrodzenia i pochodne - wykonanie</t>
  </si>
  <si>
    <t>Plan                            2008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</si>
  <si>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</si>
  <si>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 xml:space="preserve">  z wykonania budzetu Gminy za 2008 rok</t>
  </si>
  <si>
    <t>do sprawozdania Wójta Gminy Godziesze Wielkie</t>
  </si>
  <si>
    <t>Wykonanie                                       2008                                                      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</si>
</sst>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</numFmts>
  <fonts count="16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0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4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3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3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43" fontId="11" fillId="0" borderId="1" xfId="0" applyNumberFormat="1" applyFont="1" applyFill="1" applyBorder="1" applyAlignment="1">
      <alignment/>
    </xf>
    <xf numFmtId="43" fontId="10" fillId="0" borderId="1" xfId="0" applyNumberFormat="1" applyFont="1" applyFill="1" applyBorder="1" applyAlignment="1">
      <alignment/>
    </xf>
    <xf numFmtId="43" fontId="9" fillId="0" borderId="1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right"/>
    </xf>
    <xf numFmtId="43" fontId="11" fillId="0" borderId="0" xfId="0" applyNumberFormat="1" applyFont="1" applyAlignment="1">
      <alignment/>
    </xf>
    <xf numFmtId="0" fontId="11" fillId="0" borderId="6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right" wrapText="1"/>
    </xf>
    <xf numFmtId="4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25">
    <cellStyle name="Normal" xfId="0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[0]_A" xfId="23"/>
    <cellStyle name="Comma_A" xfId="24"/>
    <cellStyle name="Currency [0]_A" xfId="25"/>
    <cellStyle name="Currency_A" xfId="26"/>
    <cellStyle name="Comma" xfId="27"/>
    <cellStyle name="Comma [0]" xfId="28"/>
    <cellStyle name="Followed Hyperlink_0331longsht" xfId="29"/>
    <cellStyle name="Hiperlacze" xfId="30"/>
    <cellStyle name="Hyperlink_0331ytd_cal" xfId="31"/>
    <cellStyle name="Normal - Style1" xfId="32"/>
    <cellStyle name="Normal_02_28" xfId="33"/>
    <cellStyle name="Odwiedzone hiperlacze" xfId="34"/>
    <cellStyle name="Percent_results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5.75390625" style="28" customWidth="1"/>
    <col min="2" max="2" width="6.875" style="31" customWidth="1"/>
    <col min="3" max="3" width="6.625" style="26" customWidth="1"/>
    <col min="4" max="4" width="23.00390625" style="12" customWidth="1"/>
    <col min="5" max="5" width="15.00390625" style="14" customWidth="1"/>
    <col min="6" max="6" width="24.00390625" style="49" customWidth="1"/>
    <col min="7" max="7" width="9.125" style="7" customWidth="1"/>
    <col min="8" max="8" width="14.625" style="7" bestFit="1" customWidth="1"/>
    <col min="9" max="16384" width="9.125" style="7" customWidth="1"/>
  </cols>
  <sheetData>
    <row r="1" spans="5:7" ht="13.5">
      <c r="E1" s="49" t="s">
        <v>169</v>
      </c>
      <c r="F1" s="7"/>
      <c r="G1" s="49"/>
    </row>
    <row r="2" spans="5:7" ht="13.5">
      <c r="E2" s="49" t="s">
        <v>197</v>
      </c>
      <c r="F2" s="7"/>
      <c r="G2" s="49"/>
    </row>
    <row r="3" spans="1:7" ht="13.5">
      <c r="A3" s="20"/>
      <c r="B3" s="29"/>
      <c r="C3" s="20"/>
      <c r="E3" s="43" t="s">
        <v>196</v>
      </c>
      <c r="F3" s="7"/>
      <c r="G3" s="49"/>
    </row>
    <row r="4" spans="1:9" ht="13.5">
      <c r="A4" s="20"/>
      <c r="B4" s="29"/>
      <c r="C4" s="7"/>
      <c r="D4" s="7"/>
      <c r="I4" s="56"/>
    </row>
    <row r="5" spans="1:6" ht="15.75">
      <c r="A5" s="20"/>
      <c r="B5" s="29"/>
      <c r="C5" s="53" t="s">
        <v>187</v>
      </c>
      <c r="D5" s="54"/>
      <c r="E5" s="55"/>
      <c r="F5" s="56"/>
    </row>
    <row r="6" spans="1:6" ht="15.75">
      <c r="A6" s="20"/>
      <c r="B6" s="29"/>
      <c r="C6" s="53"/>
      <c r="D6" s="54"/>
      <c r="E6" s="55"/>
      <c r="F6" s="56"/>
    </row>
    <row r="7" spans="1:6" ht="13.5">
      <c r="A7" s="20"/>
      <c r="B7" s="29"/>
      <c r="C7" s="20"/>
      <c r="D7" s="76" t="s">
        <v>195</v>
      </c>
      <c r="E7" s="77"/>
      <c r="F7" s="43"/>
    </row>
    <row r="8" spans="1:6" ht="13.5">
      <c r="A8" s="51"/>
      <c r="B8" s="52"/>
      <c r="C8" s="7"/>
      <c r="D8" s="7"/>
      <c r="E8" s="7"/>
      <c r="F8" s="7"/>
    </row>
    <row r="9" spans="1:6" ht="38.25" customHeight="1">
      <c r="A9" s="73" t="s">
        <v>29</v>
      </c>
      <c r="B9" s="74"/>
      <c r="C9" s="75"/>
      <c r="D9" s="66"/>
      <c r="E9" s="59"/>
      <c r="F9" s="57"/>
    </row>
    <row r="10" spans="1:6" ht="37.5" customHeight="1">
      <c r="A10" s="58" t="s">
        <v>166</v>
      </c>
      <c r="B10" s="58" t="s">
        <v>167</v>
      </c>
      <c r="C10" s="64" t="s">
        <v>168</v>
      </c>
      <c r="D10" s="67" t="s">
        <v>28</v>
      </c>
      <c r="E10" s="65" t="s">
        <v>194</v>
      </c>
      <c r="F10" s="63" t="s">
        <v>198</v>
      </c>
    </row>
    <row r="11" spans="1:6" s="9" customFormat="1" ht="13.5">
      <c r="A11" s="17">
        <v>1</v>
      </c>
      <c r="B11" s="15">
        <v>2</v>
      </c>
      <c r="C11" s="17">
        <v>3</v>
      </c>
      <c r="D11" s="10">
        <v>4</v>
      </c>
      <c r="E11" s="10">
        <v>5</v>
      </c>
      <c r="F11" s="44">
        <v>6</v>
      </c>
    </row>
    <row r="12" spans="1:6" ht="13.5">
      <c r="A12" s="27" t="s">
        <v>0</v>
      </c>
      <c r="B12" s="30"/>
      <c r="C12" s="21"/>
      <c r="D12" s="2" t="s">
        <v>30</v>
      </c>
      <c r="E12" s="8">
        <f>E13+E15+E17+E19</f>
        <v>1484313</v>
      </c>
      <c r="F12" s="45">
        <f>F13+F15+F17+F19</f>
        <v>1471255.65</v>
      </c>
    </row>
    <row r="13" spans="1:6" s="33" customFormat="1" ht="40.5">
      <c r="A13" s="30"/>
      <c r="B13" s="30" t="s">
        <v>1</v>
      </c>
      <c r="C13" s="15"/>
      <c r="D13" s="3" t="s">
        <v>190</v>
      </c>
      <c r="E13" s="61">
        <f>E14</f>
        <v>1212365</v>
      </c>
      <c r="F13" s="34">
        <f>F14</f>
        <v>1206980.71</v>
      </c>
    </row>
    <row r="14" spans="1:6" ht="25.5">
      <c r="A14" s="27"/>
      <c r="B14" s="30"/>
      <c r="C14" s="22">
        <v>6050</v>
      </c>
      <c r="D14" s="1" t="s">
        <v>31</v>
      </c>
      <c r="E14" s="11">
        <v>1212365</v>
      </c>
      <c r="F14" s="46">
        <v>1206980.71</v>
      </c>
    </row>
    <row r="15" spans="1:6" s="33" customFormat="1" ht="13.5">
      <c r="A15" s="15"/>
      <c r="B15" s="30" t="s">
        <v>2</v>
      </c>
      <c r="C15" s="15"/>
      <c r="D15" s="3" t="s">
        <v>33</v>
      </c>
      <c r="E15" s="34">
        <f>E16</f>
        <v>3700</v>
      </c>
      <c r="F15" s="34">
        <f>F16</f>
        <v>3013.4</v>
      </c>
    </row>
    <row r="16" spans="1:6" ht="51">
      <c r="A16" s="17"/>
      <c r="B16" s="30"/>
      <c r="C16" s="18">
        <v>2850</v>
      </c>
      <c r="D16" s="1" t="s">
        <v>34</v>
      </c>
      <c r="E16" s="6">
        <v>3700</v>
      </c>
      <c r="F16" s="46">
        <v>3013.4</v>
      </c>
    </row>
    <row r="17" spans="1:6" ht="51">
      <c r="A17" s="17"/>
      <c r="B17" s="30" t="s">
        <v>170</v>
      </c>
      <c r="C17" s="18"/>
      <c r="D17" s="2" t="s">
        <v>172</v>
      </c>
      <c r="E17" s="32">
        <f>E18</f>
        <v>7500</v>
      </c>
      <c r="F17" s="47">
        <f>F18</f>
        <v>514.84</v>
      </c>
    </row>
    <row r="18" spans="1:6" ht="25.5">
      <c r="A18" s="17"/>
      <c r="B18" s="30"/>
      <c r="C18" s="18" t="s">
        <v>171</v>
      </c>
      <c r="D18" s="1" t="s">
        <v>31</v>
      </c>
      <c r="E18" s="6">
        <v>7500</v>
      </c>
      <c r="F18" s="46">
        <v>514.84</v>
      </c>
    </row>
    <row r="19" spans="1:6" s="33" customFormat="1" ht="13.5">
      <c r="A19" s="15"/>
      <c r="B19" s="16" t="s">
        <v>38</v>
      </c>
      <c r="C19" s="16"/>
      <c r="D19" s="3" t="s">
        <v>39</v>
      </c>
      <c r="E19" s="32">
        <f>E20+E21+E22+E23+E24+E25+E26</f>
        <v>260748</v>
      </c>
      <c r="F19" s="47">
        <f>SUM(F20:F26)</f>
        <v>260746.69999999998</v>
      </c>
    </row>
    <row r="20" spans="1:6" ht="15.75" customHeight="1">
      <c r="A20" s="17"/>
      <c r="B20" s="30"/>
      <c r="C20" s="23">
        <v>4110</v>
      </c>
      <c r="D20" s="1" t="s">
        <v>35</v>
      </c>
      <c r="E20" s="6">
        <v>370.7</v>
      </c>
      <c r="F20" s="46">
        <v>369.95</v>
      </c>
    </row>
    <row r="21" spans="1:6" ht="13.5">
      <c r="A21" s="17"/>
      <c r="B21" s="30"/>
      <c r="C21" s="23">
        <v>4120</v>
      </c>
      <c r="D21" s="1" t="s">
        <v>36</v>
      </c>
      <c r="E21" s="6">
        <v>60.2</v>
      </c>
      <c r="F21" s="46">
        <v>60.03</v>
      </c>
    </row>
    <row r="22" spans="1:6" ht="25.5">
      <c r="A22" s="17"/>
      <c r="B22" s="30"/>
      <c r="C22" s="23">
        <v>4170</v>
      </c>
      <c r="D22" s="1" t="s">
        <v>37</v>
      </c>
      <c r="E22" s="6">
        <v>2450</v>
      </c>
      <c r="F22" s="46">
        <v>2450</v>
      </c>
    </row>
    <row r="23" spans="1:6" ht="13.5">
      <c r="A23" s="17"/>
      <c r="B23" s="30"/>
      <c r="C23" s="23">
        <v>4300</v>
      </c>
      <c r="D23" s="1" t="s">
        <v>32</v>
      </c>
      <c r="E23" s="6">
        <v>1525</v>
      </c>
      <c r="F23" s="46">
        <v>1525</v>
      </c>
    </row>
    <row r="24" spans="1:6" ht="13.5">
      <c r="A24" s="17"/>
      <c r="B24" s="30"/>
      <c r="C24" s="23">
        <v>4430</v>
      </c>
      <c r="D24" s="1" t="s">
        <v>41</v>
      </c>
      <c r="E24" s="6">
        <v>255634.1</v>
      </c>
      <c r="F24" s="46">
        <v>255634.02</v>
      </c>
    </row>
    <row r="25" spans="1:6" ht="51">
      <c r="A25" s="17"/>
      <c r="B25" s="30"/>
      <c r="C25" s="23">
        <v>4740</v>
      </c>
      <c r="D25" s="1" t="s">
        <v>42</v>
      </c>
      <c r="E25" s="6">
        <v>65.6</v>
      </c>
      <c r="F25" s="46">
        <v>65.37</v>
      </c>
    </row>
    <row r="26" spans="1:6" ht="38.25">
      <c r="A26" s="17"/>
      <c r="B26" s="30"/>
      <c r="C26" s="23">
        <v>4750</v>
      </c>
      <c r="D26" s="1" t="s">
        <v>89</v>
      </c>
      <c r="E26" s="6">
        <v>642.4</v>
      </c>
      <c r="F26" s="46">
        <v>642.33</v>
      </c>
    </row>
    <row r="27" spans="1:6" s="9" customFormat="1" ht="38.25">
      <c r="A27" s="17">
        <v>400</v>
      </c>
      <c r="B27" s="27"/>
      <c r="C27" s="40"/>
      <c r="D27" s="2" t="s">
        <v>43</v>
      </c>
      <c r="E27" s="8">
        <f>E28</f>
        <v>332600</v>
      </c>
      <c r="F27" s="45">
        <f>F28</f>
        <v>315198.66000000003</v>
      </c>
    </row>
    <row r="28" spans="1:6" s="33" customFormat="1" ht="13.5">
      <c r="A28" s="15"/>
      <c r="B28" s="30" t="s">
        <v>3</v>
      </c>
      <c r="C28" s="15"/>
      <c r="D28" s="3" t="s">
        <v>44</v>
      </c>
      <c r="E28" s="32">
        <f>E29+E30+E31+E32</f>
        <v>332600</v>
      </c>
      <c r="F28" s="47">
        <f>F29+F30+F31+F32</f>
        <v>315198.66000000003</v>
      </c>
    </row>
    <row r="29" spans="1:6" ht="25.5">
      <c r="A29" s="17"/>
      <c r="B29" s="30"/>
      <c r="C29" s="22">
        <v>4210</v>
      </c>
      <c r="D29" s="1" t="s">
        <v>40</v>
      </c>
      <c r="E29" s="6">
        <v>29000</v>
      </c>
      <c r="F29" s="46">
        <v>21293.56</v>
      </c>
    </row>
    <row r="30" spans="1:6" ht="13.5">
      <c r="A30" s="17"/>
      <c r="B30" s="30"/>
      <c r="C30" s="22">
        <v>4260</v>
      </c>
      <c r="D30" s="1" t="s">
        <v>45</v>
      </c>
      <c r="E30" s="6">
        <v>265000</v>
      </c>
      <c r="F30" s="46">
        <v>260224.95</v>
      </c>
    </row>
    <row r="31" spans="1:6" ht="13.5">
      <c r="A31" s="17"/>
      <c r="B31" s="30"/>
      <c r="C31" s="22">
        <v>4300</v>
      </c>
      <c r="D31" s="1" t="s">
        <v>32</v>
      </c>
      <c r="E31" s="6">
        <v>31600</v>
      </c>
      <c r="F31" s="46">
        <v>27103.56</v>
      </c>
    </row>
    <row r="32" spans="1:6" ht="13.5">
      <c r="A32" s="17"/>
      <c r="B32" s="30"/>
      <c r="C32" s="24">
        <v>4410</v>
      </c>
      <c r="D32" s="1" t="s">
        <v>46</v>
      </c>
      <c r="E32" s="6">
        <v>7000</v>
      </c>
      <c r="F32" s="46">
        <v>6576.59</v>
      </c>
    </row>
    <row r="33" spans="1:6" ht="13.5">
      <c r="A33" s="17">
        <v>600</v>
      </c>
      <c r="B33" s="30"/>
      <c r="C33" s="17"/>
      <c r="D33" s="2" t="s">
        <v>47</v>
      </c>
      <c r="E33" s="8">
        <f>E34+E36+E38</f>
        <v>2048733</v>
      </c>
      <c r="F33" s="45">
        <f>F34+F36+F38</f>
        <v>2027687.77</v>
      </c>
    </row>
    <row r="34" spans="1:6" s="33" customFormat="1" ht="14.25" customHeight="1">
      <c r="A34" s="15"/>
      <c r="B34" s="30" t="s">
        <v>4</v>
      </c>
      <c r="C34" s="15"/>
      <c r="D34" s="3" t="s">
        <v>48</v>
      </c>
      <c r="E34" s="32">
        <f>E35</f>
        <v>72000</v>
      </c>
      <c r="F34" s="47">
        <f>F35</f>
        <v>69677.59</v>
      </c>
    </row>
    <row r="35" spans="1:6" ht="13.5">
      <c r="A35" s="17"/>
      <c r="B35" s="30"/>
      <c r="C35" s="22">
        <v>4300</v>
      </c>
      <c r="D35" s="1" t="s">
        <v>32</v>
      </c>
      <c r="E35" s="6">
        <v>72000</v>
      </c>
      <c r="F35" s="46">
        <v>69677.59</v>
      </c>
    </row>
    <row r="36" spans="1:6" s="33" customFormat="1" ht="12.75" customHeight="1">
      <c r="A36" s="15"/>
      <c r="B36" s="30" t="s">
        <v>49</v>
      </c>
      <c r="C36" s="15"/>
      <c r="D36" s="3" t="s">
        <v>50</v>
      </c>
      <c r="E36" s="32">
        <f>E37</f>
        <v>20720</v>
      </c>
      <c r="F36" s="47">
        <f>F37</f>
        <v>20710.47</v>
      </c>
    </row>
    <row r="37" spans="1:6" ht="25.5">
      <c r="A37" s="17"/>
      <c r="B37" s="30"/>
      <c r="C37" s="22">
        <v>6050</v>
      </c>
      <c r="D37" s="1" t="s">
        <v>51</v>
      </c>
      <c r="E37" s="6">
        <v>20720</v>
      </c>
      <c r="F37" s="46">
        <v>20710.47</v>
      </c>
    </row>
    <row r="38" spans="1:6" s="33" customFormat="1" ht="13.5">
      <c r="A38" s="15"/>
      <c r="B38" s="30" t="s">
        <v>5</v>
      </c>
      <c r="C38" s="15"/>
      <c r="D38" s="3" t="s">
        <v>52</v>
      </c>
      <c r="E38" s="32">
        <f>E39+E40+E41</f>
        <v>1956013</v>
      </c>
      <c r="F38" s="47">
        <f>F39+F40+F41</f>
        <v>1937299.71</v>
      </c>
    </row>
    <row r="39" spans="1:6" ht="25.5">
      <c r="A39" s="17"/>
      <c r="B39" s="30"/>
      <c r="C39" s="22">
        <v>4210</v>
      </c>
      <c r="D39" s="1" t="s">
        <v>40</v>
      </c>
      <c r="E39" s="6">
        <v>54744</v>
      </c>
      <c r="F39" s="46">
        <v>46421.73</v>
      </c>
    </row>
    <row r="40" spans="1:6" ht="13.5">
      <c r="A40" s="17"/>
      <c r="B40" s="30"/>
      <c r="C40" s="22">
        <v>4300</v>
      </c>
      <c r="D40" s="1" t="s">
        <v>32</v>
      </c>
      <c r="E40" s="6">
        <v>127200</v>
      </c>
      <c r="F40" s="46">
        <v>118573.83</v>
      </c>
    </row>
    <row r="41" spans="1:6" ht="25.5">
      <c r="A41" s="17"/>
      <c r="B41" s="30"/>
      <c r="C41" s="22">
        <v>6050</v>
      </c>
      <c r="D41" s="1" t="s">
        <v>54</v>
      </c>
      <c r="E41" s="6">
        <v>1774069</v>
      </c>
      <c r="F41" s="46">
        <v>1772304.15</v>
      </c>
    </row>
    <row r="42" spans="1:6" s="9" customFormat="1" ht="13.5">
      <c r="A42" s="19" t="s">
        <v>55</v>
      </c>
      <c r="B42" s="15"/>
      <c r="C42" s="19"/>
      <c r="D42" s="2" t="s">
        <v>56</v>
      </c>
      <c r="E42" s="8">
        <f>E43</f>
        <v>15500</v>
      </c>
      <c r="F42" s="45">
        <f>F43</f>
        <v>15357.6</v>
      </c>
    </row>
    <row r="43" spans="1:6" s="33" customFormat="1" ht="27">
      <c r="A43" s="15"/>
      <c r="B43" s="16" t="s">
        <v>57</v>
      </c>
      <c r="C43" s="16"/>
      <c r="D43" s="3" t="s">
        <v>58</v>
      </c>
      <c r="E43" s="32">
        <f>E44+E45+E46</f>
        <v>15500</v>
      </c>
      <c r="F43" s="47">
        <f>F44+F45+F46</f>
        <v>15357.6</v>
      </c>
    </row>
    <row r="44" spans="1:6" ht="25.5">
      <c r="A44" s="17"/>
      <c r="B44" s="16"/>
      <c r="C44" s="18" t="s">
        <v>59</v>
      </c>
      <c r="D44" s="1" t="s">
        <v>40</v>
      </c>
      <c r="E44" s="6">
        <v>12100</v>
      </c>
      <c r="F44" s="46">
        <v>12057.6</v>
      </c>
    </row>
    <row r="45" spans="1:6" ht="13.5">
      <c r="A45" s="17"/>
      <c r="B45" s="16"/>
      <c r="C45" s="18" t="s">
        <v>60</v>
      </c>
      <c r="D45" s="1" t="s">
        <v>45</v>
      </c>
      <c r="E45" s="6">
        <v>1300</v>
      </c>
      <c r="F45" s="46">
        <v>1300</v>
      </c>
    </row>
    <row r="46" spans="1:6" ht="13.5">
      <c r="A46" s="17"/>
      <c r="B46" s="30"/>
      <c r="C46" s="18" t="s">
        <v>61</v>
      </c>
      <c r="D46" s="1" t="s">
        <v>32</v>
      </c>
      <c r="E46" s="6">
        <v>2100</v>
      </c>
      <c r="F46" s="46">
        <v>2000</v>
      </c>
    </row>
    <row r="47" spans="1:6" ht="13.5">
      <c r="A47" s="17">
        <v>700</v>
      </c>
      <c r="B47" s="30"/>
      <c r="C47" s="17"/>
      <c r="D47" s="2" t="s">
        <v>62</v>
      </c>
      <c r="E47" s="8">
        <f>E48</f>
        <v>144900</v>
      </c>
      <c r="F47" s="45">
        <f>F48</f>
        <v>141644.09</v>
      </c>
    </row>
    <row r="48" spans="1:6" s="33" customFormat="1" ht="27">
      <c r="A48" s="15"/>
      <c r="B48" s="16">
        <v>70005</v>
      </c>
      <c r="C48" s="16"/>
      <c r="D48" s="3" t="s">
        <v>63</v>
      </c>
      <c r="E48" s="37">
        <f>E49+E50+E51+E52+E53+E54</f>
        <v>144900</v>
      </c>
      <c r="F48" s="68">
        <f>F49+F50+F51+F52+F53+F54</f>
        <v>141644.09</v>
      </c>
    </row>
    <row r="49" spans="1:6" ht="25.5">
      <c r="A49" s="17"/>
      <c r="B49" s="30"/>
      <c r="C49" s="18">
        <v>4210</v>
      </c>
      <c r="D49" s="1" t="s">
        <v>40</v>
      </c>
      <c r="E49" s="6">
        <v>29900</v>
      </c>
      <c r="F49" s="46">
        <v>27822.51</v>
      </c>
    </row>
    <row r="50" spans="1:6" ht="13.5">
      <c r="A50" s="17"/>
      <c r="B50" s="30"/>
      <c r="C50" s="18">
        <v>4260</v>
      </c>
      <c r="D50" s="1" t="s">
        <v>45</v>
      </c>
      <c r="E50" s="6">
        <v>6400</v>
      </c>
      <c r="F50" s="46">
        <v>6017.44</v>
      </c>
    </row>
    <row r="51" spans="1:6" ht="13.5">
      <c r="A51" s="17"/>
      <c r="B51" s="30"/>
      <c r="C51" s="18">
        <v>4300</v>
      </c>
      <c r="D51" s="1" t="s">
        <v>64</v>
      </c>
      <c r="E51" s="6">
        <v>5900</v>
      </c>
      <c r="F51" s="46">
        <v>5336.14</v>
      </c>
    </row>
    <row r="52" spans="1:6" ht="38.25">
      <c r="A52" s="17"/>
      <c r="B52" s="30"/>
      <c r="C52" s="18" t="s">
        <v>65</v>
      </c>
      <c r="D52" s="1" t="s">
        <v>66</v>
      </c>
      <c r="E52" s="6">
        <v>700</v>
      </c>
      <c r="F52" s="46">
        <v>492</v>
      </c>
    </row>
    <row r="53" spans="1:6" ht="13.5">
      <c r="A53" s="17"/>
      <c r="B53" s="30"/>
      <c r="C53" s="18">
        <v>4430</v>
      </c>
      <c r="D53" s="1" t="s">
        <v>67</v>
      </c>
      <c r="E53" s="6">
        <v>6000</v>
      </c>
      <c r="F53" s="46">
        <v>5994</v>
      </c>
    </row>
    <row r="54" spans="1:6" ht="13.5">
      <c r="A54" s="17"/>
      <c r="B54" s="30"/>
      <c r="C54" s="18">
        <v>4480</v>
      </c>
      <c r="D54" s="1" t="s">
        <v>68</v>
      </c>
      <c r="E54" s="6">
        <v>96000</v>
      </c>
      <c r="F54" s="46">
        <v>95982</v>
      </c>
    </row>
    <row r="55" spans="1:6" s="9" customFormat="1" ht="12.75">
      <c r="A55" s="19">
        <v>710</v>
      </c>
      <c r="B55" s="19"/>
      <c r="C55" s="19"/>
      <c r="D55" s="2" t="s">
        <v>69</v>
      </c>
      <c r="E55" s="8">
        <f>E56+E58</f>
        <v>49000</v>
      </c>
      <c r="F55" s="45">
        <f>F56+F58</f>
        <v>47052.97</v>
      </c>
    </row>
    <row r="56" spans="1:6" s="33" customFormat="1" ht="27">
      <c r="A56" s="15"/>
      <c r="B56" s="16">
        <v>71004</v>
      </c>
      <c r="C56" s="16"/>
      <c r="D56" s="3" t="s">
        <v>70</v>
      </c>
      <c r="E56" s="32">
        <f>E57</f>
        <v>34000</v>
      </c>
      <c r="F56" s="47">
        <f>F57</f>
        <v>33598.8</v>
      </c>
    </row>
    <row r="57" spans="1:6" ht="13.5">
      <c r="A57" s="17"/>
      <c r="B57" s="30"/>
      <c r="C57" s="18">
        <v>4300</v>
      </c>
      <c r="D57" s="1" t="s">
        <v>32</v>
      </c>
      <c r="E57" s="6">
        <v>34000</v>
      </c>
      <c r="F57" s="46">
        <v>33598.8</v>
      </c>
    </row>
    <row r="58" spans="1:6" s="33" customFormat="1" ht="13.5">
      <c r="A58" s="15"/>
      <c r="B58" s="16" t="s">
        <v>71</v>
      </c>
      <c r="C58" s="16"/>
      <c r="D58" s="3" t="s">
        <v>39</v>
      </c>
      <c r="E58" s="32">
        <f>E59</f>
        <v>15000</v>
      </c>
      <c r="F58" s="47">
        <f>F59</f>
        <v>13454.17</v>
      </c>
    </row>
    <row r="59" spans="1:6" ht="16.5" customHeight="1">
      <c r="A59" s="17"/>
      <c r="B59" s="30"/>
      <c r="C59" s="22">
        <v>4300</v>
      </c>
      <c r="D59" s="1" t="s">
        <v>32</v>
      </c>
      <c r="E59" s="6">
        <v>15000</v>
      </c>
      <c r="F59" s="46">
        <v>13454.17</v>
      </c>
    </row>
    <row r="60" spans="1:6" ht="13.5">
      <c r="A60" s="17">
        <v>750</v>
      </c>
      <c r="B60" s="30"/>
      <c r="C60" s="17"/>
      <c r="D60" s="2" t="s">
        <v>72</v>
      </c>
      <c r="E60" s="8">
        <f>E61+E63+E71+E93+E96</f>
        <v>1937236</v>
      </c>
      <c r="F60" s="45">
        <f>F61+F63+F71+F93+F96</f>
        <v>1876641.5099999998</v>
      </c>
    </row>
    <row r="61" spans="1:6" s="33" customFormat="1" ht="13.5">
      <c r="A61" s="15"/>
      <c r="B61" s="30" t="s">
        <v>6</v>
      </c>
      <c r="C61" s="15"/>
      <c r="D61" s="3" t="s">
        <v>73</v>
      </c>
      <c r="E61" s="32">
        <f>E62</f>
        <v>64200</v>
      </c>
      <c r="F61" s="47">
        <f>F62</f>
        <v>64200</v>
      </c>
    </row>
    <row r="62" spans="1:6" ht="25.5">
      <c r="A62" s="17"/>
      <c r="B62" s="30"/>
      <c r="C62" s="22">
        <v>4010</v>
      </c>
      <c r="D62" s="1" t="s">
        <v>74</v>
      </c>
      <c r="E62" s="6">
        <v>64200</v>
      </c>
      <c r="F62" s="46">
        <v>64200</v>
      </c>
    </row>
    <row r="63" spans="1:6" s="33" customFormat="1" ht="27">
      <c r="A63" s="15"/>
      <c r="B63" s="30" t="s">
        <v>7</v>
      </c>
      <c r="C63" s="15"/>
      <c r="D63" s="3" t="s">
        <v>75</v>
      </c>
      <c r="E63" s="32">
        <f>E64+E65+E66+E67+E68+E69+E70</f>
        <v>80400</v>
      </c>
      <c r="F63" s="47">
        <f>SUM(F64:F70)</f>
        <v>75247.69</v>
      </c>
    </row>
    <row r="64" spans="1:6" ht="25.5">
      <c r="A64" s="17"/>
      <c r="B64" s="30"/>
      <c r="C64" s="22">
        <v>3030</v>
      </c>
      <c r="D64" s="1" t="s">
        <v>76</v>
      </c>
      <c r="E64" s="6">
        <v>66400</v>
      </c>
      <c r="F64" s="46">
        <v>64912.5</v>
      </c>
    </row>
    <row r="65" spans="1:6" ht="25.5">
      <c r="A65" s="17"/>
      <c r="B65" s="30"/>
      <c r="C65" s="22">
        <v>4210</v>
      </c>
      <c r="D65" s="1" t="s">
        <v>40</v>
      </c>
      <c r="E65" s="6">
        <v>5300</v>
      </c>
      <c r="F65" s="46">
        <v>3374.69</v>
      </c>
    </row>
    <row r="66" spans="1:6" ht="13.5">
      <c r="A66" s="17"/>
      <c r="B66" s="30"/>
      <c r="C66" s="22">
        <v>4300</v>
      </c>
      <c r="D66" s="1" t="s">
        <v>32</v>
      </c>
      <c r="E66" s="6">
        <v>3200</v>
      </c>
      <c r="F66" s="46">
        <v>2309.93</v>
      </c>
    </row>
    <row r="67" spans="1:6" ht="38.25">
      <c r="A67" s="17"/>
      <c r="B67" s="30"/>
      <c r="C67" s="22">
        <v>4360</v>
      </c>
      <c r="D67" s="1" t="s">
        <v>77</v>
      </c>
      <c r="E67" s="6">
        <v>1500</v>
      </c>
      <c r="F67" s="46">
        <v>1127.24</v>
      </c>
    </row>
    <row r="68" spans="1:6" ht="13.5">
      <c r="A68" s="17"/>
      <c r="B68" s="30"/>
      <c r="C68" s="22">
        <v>4410</v>
      </c>
      <c r="D68" s="1" t="s">
        <v>85</v>
      </c>
      <c r="E68" s="6">
        <v>800</v>
      </c>
      <c r="F68" s="46">
        <v>583.83</v>
      </c>
    </row>
    <row r="69" spans="1:6" ht="38.25">
      <c r="A69" s="17"/>
      <c r="B69" s="30"/>
      <c r="C69" s="22">
        <v>4700</v>
      </c>
      <c r="D69" s="1" t="s">
        <v>78</v>
      </c>
      <c r="E69" s="6">
        <v>1200</v>
      </c>
      <c r="F69" s="6">
        <v>995</v>
      </c>
    </row>
    <row r="70" spans="1:6" ht="51">
      <c r="A70" s="17"/>
      <c r="B70" s="30"/>
      <c r="C70" s="22">
        <v>4740</v>
      </c>
      <c r="D70" s="1" t="s">
        <v>79</v>
      </c>
      <c r="E70" s="6">
        <v>2000</v>
      </c>
      <c r="F70" s="46">
        <v>1944.5</v>
      </c>
    </row>
    <row r="71" spans="1:6" s="33" customFormat="1" ht="27">
      <c r="A71" s="15"/>
      <c r="B71" s="30" t="s">
        <v>8</v>
      </c>
      <c r="C71" s="15"/>
      <c r="D71" s="3" t="s">
        <v>80</v>
      </c>
      <c r="E71" s="32">
        <f>SUM(E72:E92)</f>
        <v>1726824</v>
      </c>
      <c r="F71" s="47">
        <f>SUM(F72:F92)</f>
        <v>1690982.91</v>
      </c>
    </row>
    <row r="72" spans="1:6" ht="38.25">
      <c r="A72" s="17"/>
      <c r="B72" s="30"/>
      <c r="C72" s="22">
        <v>3020</v>
      </c>
      <c r="D72" s="1" t="s">
        <v>81</v>
      </c>
      <c r="E72" s="6">
        <v>10900</v>
      </c>
      <c r="F72" s="46">
        <v>8130.99</v>
      </c>
    </row>
    <row r="73" spans="1:6" ht="25.5">
      <c r="A73" s="17"/>
      <c r="B73" s="30"/>
      <c r="C73" s="22">
        <v>4010</v>
      </c>
      <c r="D73" s="1" t="s">
        <v>74</v>
      </c>
      <c r="E73" s="6">
        <v>1124000</v>
      </c>
      <c r="F73" s="46">
        <v>1119081.08</v>
      </c>
    </row>
    <row r="74" spans="1:6" ht="25.5">
      <c r="A74" s="17"/>
      <c r="B74" s="30"/>
      <c r="C74" s="22">
        <v>4040</v>
      </c>
      <c r="D74" s="1" t="s">
        <v>82</v>
      </c>
      <c r="E74" s="6">
        <v>76000</v>
      </c>
      <c r="F74" s="46">
        <v>75920.95</v>
      </c>
    </row>
    <row r="75" spans="1:6" ht="25.5">
      <c r="A75" s="17"/>
      <c r="B75" s="30"/>
      <c r="C75" s="22">
        <v>4110</v>
      </c>
      <c r="D75" s="1" t="s">
        <v>35</v>
      </c>
      <c r="E75" s="6">
        <v>171800</v>
      </c>
      <c r="F75" s="46">
        <v>171618.14</v>
      </c>
    </row>
    <row r="76" spans="1:6" ht="13.5">
      <c r="A76" s="17"/>
      <c r="B76" s="30"/>
      <c r="C76" s="22">
        <v>4120</v>
      </c>
      <c r="D76" s="1" t="s">
        <v>36</v>
      </c>
      <c r="E76" s="6">
        <v>27700</v>
      </c>
      <c r="F76" s="46">
        <v>27621.41</v>
      </c>
    </row>
    <row r="77" spans="1:6" ht="13.5">
      <c r="A77" s="17"/>
      <c r="B77" s="30"/>
      <c r="C77" s="22">
        <v>4140</v>
      </c>
      <c r="D77" s="1" t="s">
        <v>165</v>
      </c>
      <c r="E77" s="6">
        <v>32000</v>
      </c>
      <c r="F77" s="46">
        <v>31658.73</v>
      </c>
    </row>
    <row r="78" spans="1:6" ht="25.5">
      <c r="A78" s="17"/>
      <c r="B78" s="30"/>
      <c r="C78" s="22">
        <v>4170</v>
      </c>
      <c r="D78" s="1" t="s">
        <v>37</v>
      </c>
      <c r="E78" s="6">
        <v>5000</v>
      </c>
      <c r="F78" s="46">
        <v>3950</v>
      </c>
    </row>
    <row r="79" spans="1:6" ht="25.5">
      <c r="A79" s="17"/>
      <c r="B79" s="30"/>
      <c r="C79" s="22">
        <v>4210</v>
      </c>
      <c r="D79" s="1" t="s">
        <v>40</v>
      </c>
      <c r="E79" s="6">
        <v>65609</v>
      </c>
      <c r="F79" s="46">
        <v>60911.25</v>
      </c>
    </row>
    <row r="80" spans="1:6" ht="13.5">
      <c r="A80" s="17"/>
      <c r="B80" s="30"/>
      <c r="C80" s="22">
        <v>4260</v>
      </c>
      <c r="D80" s="1" t="s">
        <v>45</v>
      </c>
      <c r="E80" s="6">
        <v>9150</v>
      </c>
      <c r="F80" s="46">
        <v>9108.78</v>
      </c>
    </row>
    <row r="81" spans="1:6" ht="13.5">
      <c r="A81" s="17"/>
      <c r="B81" s="30"/>
      <c r="C81" s="22">
        <v>4270</v>
      </c>
      <c r="D81" s="1" t="s">
        <v>53</v>
      </c>
      <c r="E81" s="6">
        <v>7600</v>
      </c>
      <c r="F81" s="46">
        <v>7501.8</v>
      </c>
    </row>
    <row r="82" spans="1:6" ht="13.5">
      <c r="A82" s="17"/>
      <c r="B82" s="30"/>
      <c r="C82" s="22">
        <v>4300</v>
      </c>
      <c r="D82" s="1" t="s">
        <v>32</v>
      </c>
      <c r="E82" s="6">
        <v>74202</v>
      </c>
      <c r="F82" s="46">
        <v>67042.4</v>
      </c>
    </row>
    <row r="83" spans="1:6" ht="25.5">
      <c r="A83" s="17"/>
      <c r="B83" s="30"/>
      <c r="C83" s="22">
        <v>4350</v>
      </c>
      <c r="D83" s="1" t="s">
        <v>83</v>
      </c>
      <c r="E83" s="6">
        <v>5000</v>
      </c>
      <c r="F83" s="46">
        <v>3765.25</v>
      </c>
    </row>
    <row r="84" spans="1:6" ht="38.25">
      <c r="A84" s="17"/>
      <c r="B84" s="30"/>
      <c r="C84" s="22">
        <v>4360</v>
      </c>
      <c r="D84" s="1" t="s">
        <v>84</v>
      </c>
      <c r="E84" s="6">
        <v>6400</v>
      </c>
      <c r="F84" s="46">
        <v>5069.25</v>
      </c>
    </row>
    <row r="85" spans="1:6" ht="38.25">
      <c r="A85" s="17"/>
      <c r="B85" s="30"/>
      <c r="C85" s="22">
        <v>4370</v>
      </c>
      <c r="D85" s="1" t="s">
        <v>66</v>
      </c>
      <c r="E85" s="6">
        <v>16000</v>
      </c>
      <c r="F85" s="46">
        <v>14965.01</v>
      </c>
    </row>
    <row r="86" spans="1:6" ht="13.5">
      <c r="A86" s="17"/>
      <c r="B86" s="30"/>
      <c r="C86" s="22">
        <v>4410</v>
      </c>
      <c r="D86" s="1" t="s">
        <v>85</v>
      </c>
      <c r="E86" s="6">
        <v>20000</v>
      </c>
      <c r="F86" s="46">
        <v>18310.64</v>
      </c>
    </row>
    <row r="87" spans="1:6" ht="25.5">
      <c r="A87" s="17"/>
      <c r="B87" s="30"/>
      <c r="C87" s="22">
        <v>4420</v>
      </c>
      <c r="D87" s="1" t="s">
        <v>86</v>
      </c>
      <c r="E87" s="6">
        <v>150</v>
      </c>
      <c r="F87" s="46">
        <v>142.58</v>
      </c>
    </row>
    <row r="88" spans="1:6" ht="13.5">
      <c r="A88" s="17"/>
      <c r="B88" s="30"/>
      <c r="C88" s="22">
        <v>4430</v>
      </c>
      <c r="D88" s="1" t="s">
        <v>87</v>
      </c>
      <c r="E88" s="6">
        <v>8500</v>
      </c>
      <c r="F88" s="46">
        <v>7371.8</v>
      </c>
    </row>
    <row r="89" spans="1:6" ht="38.25">
      <c r="A89" s="17"/>
      <c r="B89" s="30"/>
      <c r="C89" s="22">
        <v>4440</v>
      </c>
      <c r="D89" s="1" t="s">
        <v>88</v>
      </c>
      <c r="E89" s="6">
        <v>36813</v>
      </c>
      <c r="F89" s="46">
        <v>36812.88</v>
      </c>
    </row>
    <row r="90" spans="1:6" ht="38.25">
      <c r="A90" s="17"/>
      <c r="B90" s="30"/>
      <c r="C90" s="22">
        <v>4700</v>
      </c>
      <c r="D90" s="1" t="s">
        <v>78</v>
      </c>
      <c r="E90" s="6">
        <v>11000</v>
      </c>
      <c r="F90" s="46">
        <v>9705.22</v>
      </c>
    </row>
    <row r="91" spans="1:6" ht="51">
      <c r="A91" s="17"/>
      <c r="B91" s="30"/>
      <c r="C91" s="22">
        <v>4740</v>
      </c>
      <c r="D91" s="1" t="s">
        <v>42</v>
      </c>
      <c r="E91" s="6">
        <v>4000</v>
      </c>
      <c r="F91" s="46">
        <v>1014.38</v>
      </c>
    </row>
    <row r="92" spans="1:6" ht="29.25" customHeight="1">
      <c r="A92" s="17"/>
      <c r="B92" s="30"/>
      <c r="C92" s="22">
        <v>4750</v>
      </c>
      <c r="D92" s="1" t="s">
        <v>89</v>
      </c>
      <c r="E92" s="6">
        <v>15000</v>
      </c>
      <c r="F92" s="46">
        <v>11280.37</v>
      </c>
    </row>
    <row r="93" spans="1:6" s="33" customFormat="1" ht="27">
      <c r="A93" s="15"/>
      <c r="B93" s="30" t="s">
        <v>90</v>
      </c>
      <c r="C93" s="15"/>
      <c r="D93" s="3" t="s">
        <v>91</v>
      </c>
      <c r="E93" s="32">
        <f>E94+E95</f>
        <v>18000</v>
      </c>
      <c r="F93" s="47">
        <f>F94+F95</f>
        <v>15087.26</v>
      </c>
    </row>
    <row r="94" spans="1:6" ht="25.5">
      <c r="A94" s="17"/>
      <c r="B94" s="30"/>
      <c r="C94" s="22">
        <v>4210</v>
      </c>
      <c r="D94" s="1" t="s">
        <v>40</v>
      </c>
      <c r="E94" s="6">
        <v>12500</v>
      </c>
      <c r="F94" s="46">
        <v>10087.26</v>
      </c>
    </row>
    <row r="95" spans="1:6" ht="13.5">
      <c r="A95" s="17"/>
      <c r="B95" s="30"/>
      <c r="C95" s="22">
        <v>4300</v>
      </c>
      <c r="D95" s="1" t="s">
        <v>32</v>
      </c>
      <c r="E95" s="6">
        <v>5500</v>
      </c>
      <c r="F95" s="46">
        <v>5000</v>
      </c>
    </row>
    <row r="96" spans="1:6" s="33" customFormat="1" ht="13.5">
      <c r="A96" s="15"/>
      <c r="B96" s="30" t="s">
        <v>9</v>
      </c>
      <c r="C96" s="15"/>
      <c r="D96" s="3" t="s">
        <v>39</v>
      </c>
      <c r="E96" s="32">
        <f>SUM(E97:E104)</f>
        <v>47812</v>
      </c>
      <c r="F96" s="47">
        <f>SUM(F97:F104)</f>
        <v>31123.649999999998</v>
      </c>
    </row>
    <row r="97" spans="1:6" ht="38.25">
      <c r="A97" s="17"/>
      <c r="B97" s="30"/>
      <c r="C97" s="22">
        <v>3020</v>
      </c>
      <c r="D97" s="1" t="s">
        <v>81</v>
      </c>
      <c r="E97" s="6">
        <v>3500</v>
      </c>
      <c r="F97" s="46">
        <v>1690.6</v>
      </c>
    </row>
    <row r="98" spans="1:6" ht="25.5">
      <c r="A98" s="17"/>
      <c r="B98" s="30"/>
      <c r="C98" s="22">
        <v>4010</v>
      </c>
      <c r="D98" s="1" t="s">
        <v>74</v>
      </c>
      <c r="E98" s="6">
        <v>26762</v>
      </c>
      <c r="F98" s="46">
        <v>18210.41</v>
      </c>
    </row>
    <row r="99" spans="1:6" ht="25.5">
      <c r="A99" s="17"/>
      <c r="B99" s="30"/>
      <c r="C99" s="22">
        <v>4040</v>
      </c>
      <c r="D99" s="1" t="s">
        <v>92</v>
      </c>
      <c r="E99" s="6">
        <v>1110</v>
      </c>
      <c r="F99" s="46">
        <v>1068.02</v>
      </c>
    </row>
    <row r="100" spans="1:6" ht="25.5">
      <c r="A100" s="17"/>
      <c r="B100" s="30"/>
      <c r="C100" s="22">
        <v>4110</v>
      </c>
      <c r="D100" s="1" t="s">
        <v>35</v>
      </c>
      <c r="E100" s="6">
        <v>7060</v>
      </c>
      <c r="F100" s="46">
        <v>2070.74</v>
      </c>
    </row>
    <row r="101" spans="1:6" ht="13.5">
      <c r="A101" s="17"/>
      <c r="B101" s="30"/>
      <c r="C101" s="22">
        <v>4120</v>
      </c>
      <c r="D101" s="1" t="s">
        <v>36</v>
      </c>
      <c r="E101" s="6">
        <v>2580</v>
      </c>
      <c r="F101" s="46">
        <v>2440.33</v>
      </c>
    </row>
    <row r="102" spans="1:6" ht="25.5">
      <c r="A102" s="17"/>
      <c r="B102" s="30"/>
      <c r="C102" s="22">
        <v>4170</v>
      </c>
      <c r="D102" s="1" t="s">
        <v>37</v>
      </c>
      <c r="E102" s="6">
        <v>4800</v>
      </c>
      <c r="F102" s="46">
        <v>4800</v>
      </c>
    </row>
    <row r="103" spans="1:6" ht="25.5">
      <c r="A103" s="17"/>
      <c r="B103" s="30"/>
      <c r="C103" s="22">
        <v>4210</v>
      </c>
      <c r="D103" s="1" t="s">
        <v>40</v>
      </c>
      <c r="E103" s="6">
        <v>1000</v>
      </c>
      <c r="F103" s="46">
        <v>600.93</v>
      </c>
    </row>
    <row r="104" spans="1:6" ht="13.5">
      <c r="A104" s="17"/>
      <c r="B104" s="30"/>
      <c r="C104" s="22">
        <v>4300</v>
      </c>
      <c r="D104" s="1" t="s">
        <v>32</v>
      </c>
      <c r="E104" s="6">
        <v>1000</v>
      </c>
      <c r="F104" s="46">
        <v>242.62</v>
      </c>
    </row>
    <row r="105" spans="1:6" ht="51">
      <c r="A105" s="17">
        <v>751</v>
      </c>
      <c r="B105" s="30"/>
      <c r="C105" s="17"/>
      <c r="D105" s="2" t="s">
        <v>93</v>
      </c>
      <c r="E105" s="8">
        <f>E106</f>
        <v>1206</v>
      </c>
      <c r="F105" s="45">
        <f>F106</f>
        <v>1206</v>
      </c>
    </row>
    <row r="106" spans="1:6" s="33" customFormat="1" ht="45" customHeight="1">
      <c r="A106" s="15"/>
      <c r="B106" s="30" t="s">
        <v>10</v>
      </c>
      <c r="C106" s="15"/>
      <c r="D106" s="3" t="s">
        <v>94</v>
      </c>
      <c r="E106" s="32">
        <f>E107</f>
        <v>1206</v>
      </c>
      <c r="F106" s="47">
        <f>F107</f>
        <v>1206</v>
      </c>
    </row>
    <row r="107" spans="1:6" ht="13.5">
      <c r="A107" s="17"/>
      <c r="B107" s="30"/>
      <c r="C107" s="22">
        <v>4300</v>
      </c>
      <c r="D107" s="1" t="s">
        <v>32</v>
      </c>
      <c r="E107" s="6">
        <v>1206</v>
      </c>
      <c r="F107" s="46">
        <v>1206</v>
      </c>
    </row>
    <row r="108" spans="1:6" ht="25.5">
      <c r="A108" s="17">
        <v>754</v>
      </c>
      <c r="B108" s="30"/>
      <c r="C108" s="17"/>
      <c r="D108" s="2" t="s">
        <v>95</v>
      </c>
      <c r="E108" s="8">
        <f>E109</f>
        <v>118300</v>
      </c>
      <c r="F108" s="45">
        <f>F109</f>
        <v>118289.68000000001</v>
      </c>
    </row>
    <row r="109" spans="1:6" s="33" customFormat="1" ht="13.5">
      <c r="A109" s="15"/>
      <c r="B109" s="30" t="s">
        <v>11</v>
      </c>
      <c r="C109" s="15"/>
      <c r="D109" s="3" t="s">
        <v>96</v>
      </c>
      <c r="E109" s="32">
        <f>SUM(E110:E115)</f>
        <v>118300</v>
      </c>
      <c r="F109" s="47">
        <f>SUM(F110:F115)</f>
        <v>118289.68000000001</v>
      </c>
    </row>
    <row r="110" spans="1:6" s="33" customFormat="1" ht="64.5">
      <c r="A110" s="15"/>
      <c r="B110" s="30"/>
      <c r="C110" s="22">
        <v>2820</v>
      </c>
      <c r="D110" s="4" t="s">
        <v>173</v>
      </c>
      <c r="E110" s="6">
        <v>32000</v>
      </c>
      <c r="F110" s="46">
        <v>32000</v>
      </c>
    </row>
    <row r="111" spans="1:6" ht="25.5">
      <c r="A111" s="17"/>
      <c r="B111" s="30"/>
      <c r="C111" s="22">
        <v>4210</v>
      </c>
      <c r="D111" s="1" t="s">
        <v>40</v>
      </c>
      <c r="E111" s="6">
        <v>66860</v>
      </c>
      <c r="F111" s="46">
        <v>66860</v>
      </c>
    </row>
    <row r="112" spans="1:6" ht="13.5">
      <c r="A112" s="17"/>
      <c r="B112" s="30"/>
      <c r="C112" s="22">
        <v>4260</v>
      </c>
      <c r="D112" s="1" t="s">
        <v>45</v>
      </c>
      <c r="E112" s="6">
        <v>6860</v>
      </c>
      <c r="F112" s="46">
        <v>6851.55</v>
      </c>
    </row>
    <row r="113" spans="1:6" ht="13.5">
      <c r="A113" s="17"/>
      <c r="B113" s="30"/>
      <c r="C113" s="22">
        <v>4300</v>
      </c>
      <c r="D113" s="1" t="s">
        <v>32</v>
      </c>
      <c r="E113" s="6">
        <v>3460</v>
      </c>
      <c r="F113" s="46">
        <v>3460</v>
      </c>
    </row>
    <row r="114" spans="1:6" ht="38.25">
      <c r="A114" s="17"/>
      <c r="B114" s="30"/>
      <c r="C114" s="22">
        <v>4370</v>
      </c>
      <c r="D114" s="1" t="s">
        <v>66</v>
      </c>
      <c r="E114" s="6">
        <v>300</v>
      </c>
      <c r="F114" s="46">
        <v>300</v>
      </c>
    </row>
    <row r="115" spans="1:6" ht="13.5">
      <c r="A115" s="17"/>
      <c r="B115" s="30"/>
      <c r="C115" s="22">
        <v>4430</v>
      </c>
      <c r="D115" s="1" t="s">
        <v>67</v>
      </c>
      <c r="E115" s="6">
        <v>8820</v>
      </c>
      <c r="F115" s="46">
        <v>8818.13</v>
      </c>
    </row>
    <row r="116" spans="1:6" s="9" customFormat="1" ht="76.5">
      <c r="A116" s="17">
        <v>756</v>
      </c>
      <c r="B116" s="30"/>
      <c r="C116" s="17"/>
      <c r="D116" s="2" t="s">
        <v>97</v>
      </c>
      <c r="E116" s="8">
        <f>E117</f>
        <v>93100</v>
      </c>
      <c r="F116" s="45">
        <f>F117</f>
        <v>87813.56</v>
      </c>
    </row>
    <row r="117" spans="1:6" s="33" customFormat="1" ht="40.5">
      <c r="A117" s="15"/>
      <c r="B117" s="16">
        <v>75647</v>
      </c>
      <c r="C117" s="16"/>
      <c r="D117" s="3" t="s">
        <v>98</v>
      </c>
      <c r="E117" s="32">
        <f>SUM(E118:E124)</f>
        <v>93100</v>
      </c>
      <c r="F117" s="47">
        <f>SUM(F118:F124)</f>
        <v>87813.56</v>
      </c>
    </row>
    <row r="118" spans="1:6" ht="25.5">
      <c r="A118" s="17"/>
      <c r="B118" s="16"/>
      <c r="C118" s="18" t="s">
        <v>99</v>
      </c>
      <c r="D118" s="1" t="s">
        <v>76</v>
      </c>
      <c r="E118" s="6">
        <v>45000</v>
      </c>
      <c r="F118" s="46">
        <v>45000</v>
      </c>
    </row>
    <row r="119" spans="1:6" ht="25.5">
      <c r="A119" s="17"/>
      <c r="B119" s="16"/>
      <c r="C119" s="18">
        <v>4100</v>
      </c>
      <c r="D119" s="1" t="s">
        <v>100</v>
      </c>
      <c r="E119" s="6">
        <v>20000</v>
      </c>
      <c r="F119" s="46">
        <v>18321.1</v>
      </c>
    </row>
    <row r="120" spans="1:6" ht="25.5">
      <c r="A120" s="17"/>
      <c r="B120" s="16"/>
      <c r="C120" s="18">
        <v>4210</v>
      </c>
      <c r="D120" s="1" t="s">
        <v>101</v>
      </c>
      <c r="E120" s="6">
        <v>4300</v>
      </c>
      <c r="F120" s="46">
        <v>3415.25</v>
      </c>
    </row>
    <row r="121" spans="1:6" ht="13.5">
      <c r="A121" s="17"/>
      <c r="B121" s="16"/>
      <c r="C121" s="18">
        <v>4300</v>
      </c>
      <c r="D121" s="1" t="s">
        <v>32</v>
      </c>
      <c r="E121" s="6">
        <v>19500</v>
      </c>
      <c r="F121" s="46">
        <v>18235.18</v>
      </c>
    </row>
    <row r="122" spans="1:6" ht="13.5">
      <c r="A122" s="17"/>
      <c r="B122" s="16"/>
      <c r="C122" s="18" t="s">
        <v>174</v>
      </c>
      <c r="D122" s="1" t="s">
        <v>67</v>
      </c>
      <c r="E122" s="6">
        <v>1000</v>
      </c>
      <c r="F122" s="46">
        <v>236.17</v>
      </c>
    </row>
    <row r="123" spans="1:6" ht="51">
      <c r="A123" s="17"/>
      <c r="B123" s="16"/>
      <c r="C123" s="18" t="s">
        <v>102</v>
      </c>
      <c r="D123" s="1" t="s">
        <v>79</v>
      </c>
      <c r="E123" s="6">
        <v>300</v>
      </c>
      <c r="F123" s="46">
        <v>300</v>
      </c>
    </row>
    <row r="124" spans="1:6" ht="38.25">
      <c r="A124" s="17"/>
      <c r="B124" s="16"/>
      <c r="C124" s="18" t="s">
        <v>103</v>
      </c>
      <c r="D124" s="1" t="s">
        <v>104</v>
      </c>
      <c r="E124" s="6">
        <v>3000</v>
      </c>
      <c r="F124" s="46">
        <v>2305.86</v>
      </c>
    </row>
    <row r="125" spans="1:6" s="9" customFormat="1" ht="13.5">
      <c r="A125" s="17">
        <v>758</v>
      </c>
      <c r="B125" s="30"/>
      <c r="C125" s="17"/>
      <c r="D125" s="2" t="s">
        <v>105</v>
      </c>
      <c r="E125" s="8">
        <f>E126</f>
        <v>304000</v>
      </c>
      <c r="F125" s="45">
        <f>F126</f>
        <v>0</v>
      </c>
    </row>
    <row r="126" spans="1:6" s="33" customFormat="1" ht="13.5">
      <c r="A126" s="15"/>
      <c r="B126" s="30" t="s">
        <v>106</v>
      </c>
      <c r="C126" s="15"/>
      <c r="D126" s="35" t="s">
        <v>107</v>
      </c>
      <c r="E126" s="32">
        <f>E127</f>
        <v>304000</v>
      </c>
      <c r="F126" s="47">
        <f>F127</f>
        <v>0</v>
      </c>
    </row>
    <row r="127" spans="1:9" ht="13.5">
      <c r="A127" s="17"/>
      <c r="B127" s="30"/>
      <c r="C127" s="22">
        <v>4810</v>
      </c>
      <c r="D127" s="1" t="s">
        <v>108</v>
      </c>
      <c r="E127" s="6">
        <v>304000</v>
      </c>
      <c r="F127" s="46"/>
      <c r="H127" s="41"/>
      <c r="I127" s="41"/>
    </row>
    <row r="128" spans="1:9" ht="13.5">
      <c r="A128" s="17">
        <v>801</v>
      </c>
      <c r="B128" s="30"/>
      <c r="C128" s="17"/>
      <c r="D128" s="2" t="s">
        <v>109</v>
      </c>
      <c r="E128" s="8">
        <f>E129+E155+E163+E177+E195+E200+E211+E218+E221+E230</f>
        <v>7936082.4</v>
      </c>
      <c r="F128" s="45">
        <f>F129+F155+F163+F177+F195+F200+F211+F218+F221+F230</f>
        <v>7801293.619999999</v>
      </c>
      <c r="H128" s="13"/>
      <c r="I128" s="41"/>
    </row>
    <row r="129" spans="1:9" ht="13.5">
      <c r="A129" s="17"/>
      <c r="B129" s="30" t="s">
        <v>12</v>
      </c>
      <c r="C129" s="22"/>
      <c r="D129" s="3" t="s">
        <v>110</v>
      </c>
      <c r="E129" s="32">
        <f>SUM(E130:E154)</f>
        <v>4280668.4</v>
      </c>
      <c r="F129" s="47">
        <f>SUM(F130:F154)</f>
        <v>4222336.659999999</v>
      </c>
      <c r="H129" s="13"/>
      <c r="I129" s="41"/>
    </row>
    <row r="130" spans="1:9" ht="89.25">
      <c r="A130" s="17"/>
      <c r="B130" s="30"/>
      <c r="C130" s="22">
        <v>2590</v>
      </c>
      <c r="D130" s="1" t="s">
        <v>111</v>
      </c>
      <c r="E130" s="6">
        <v>101129</v>
      </c>
      <c r="F130" s="46">
        <v>101129</v>
      </c>
      <c r="H130" s="13"/>
      <c r="I130" s="41"/>
    </row>
    <row r="131" spans="1:9" ht="13.5">
      <c r="A131" s="17"/>
      <c r="B131" s="30"/>
      <c r="C131" s="22">
        <v>3020</v>
      </c>
      <c r="D131" s="1" t="s">
        <v>112</v>
      </c>
      <c r="E131" s="6">
        <v>191160</v>
      </c>
      <c r="F131" s="46">
        <v>190221.35</v>
      </c>
      <c r="H131" s="13"/>
      <c r="I131" s="41"/>
    </row>
    <row r="132" spans="1:9" ht="25.5">
      <c r="A132" s="17"/>
      <c r="B132" s="30"/>
      <c r="C132" s="22">
        <v>3240</v>
      </c>
      <c r="D132" s="1" t="s">
        <v>113</v>
      </c>
      <c r="E132" s="6">
        <v>10700</v>
      </c>
      <c r="F132" s="46">
        <v>9300</v>
      </c>
      <c r="H132" s="13"/>
      <c r="I132" s="41"/>
    </row>
    <row r="133" spans="1:9" ht="25.5">
      <c r="A133" s="17"/>
      <c r="B133" s="30"/>
      <c r="C133" s="22">
        <v>4010</v>
      </c>
      <c r="D133" s="1" t="s">
        <v>114</v>
      </c>
      <c r="E133" s="6">
        <v>2552076</v>
      </c>
      <c r="F133" s="46">
        <v>2539535.25</v>
      </c>
      <c r="H133" s="13"/>
      <c r="I133" s="41"/>
    </row>
    <row r="134" spans="1:9" ht="25.5">
      <c r="A134" s="17"/>
      <c r="B134" s="30"/>
      <c r="C134" s="22">
        <v>4040</v>
      </c>
      <c r="D134" s="1" t="s">
        <v>92</v>
      </c>
      <c r="E134" s="6">
        <v>185300</v>
      </c>
      <c r="F134" s="46">
        <v>184671.77</v>
      </c>
      <c r="H134" s="13"/>
      <c r="I134" s="41"/>
    </row>
    <row r="135" spans="1:9" ht="25.5">
      <c r="A135" s="17"/>
      <c r="B135" s="30"/>
      <c r="C135" s="22">
        <v>4110</v>
      </c>
      <c r="D135" s="1" t="s">
        <v>115</v>
      </c>
      <c r="E135" s="6">
        <v>444112</v>
      </c>
      <c r="F135" s="46">
        <v>437400.04</v>
      </c>
      <c r="H135" s="13"/>
      <c r="I135" s="41"/>
    </row>
    <row r="136" spans="1:9" ht="13.5">
      <c r="A136" s="17"/>
      <c r="B136" s="30"/>
      <c r="C136" s="22">
        <v>4120</v>
      </c>
      <c r="D136" s="1" t="s">
        <v>36</v>
      </c>
      <c r="E136" s="6">
        <v>71349</v>
      </c>
      <c r="F136" s="46">
        <v>70055.55</v>
      </c>
      <c r="H136" s="13"/>
      <c r="I136" s="41"/>
    </row>
    <row r="137" spans="1:9" ht="38.25">
      <c r="A137" s="17"/>
      <c r="B137" s="30"/>
      <c r="C137" s="22">
        <v>4140</v>
      </c>
      <c r="D137" s="4" t="s">
        <v>116</v>
      </c>
      <c r="E137" s="6">
        <v>2000</v>
      </c>
      <c r="F137" s="46"/>
      <c r="H137" s="13"/>
      <c r="I137" s="41"/>
    </row>
    <row r="138" spans="1:9" ht="25.5">
      <c r="A138" s="17"/>
      <c r="B138" s="30"/>
      <c r="C138" s="22">
        <v>4170</v>
      </c>
      <c r="D138" s="1" t="s">
        <v>37</v>
      </c>
      <c r="E138" s="6">
        <v>9825</v>
      </c>
      <c r="F138" s="46">
        <v>9825</v>
      </c>
      <c r="H138" s="13"/>
      <c r="I138" s="41"/>
    </row>
    <row r="139" spans="1:9" ht="25.5">
      <c r="A139" s="17"/>
      <c r="B139" s="30"/>
      <c r="C139" s="22">
        <v>4210</v>
      </c>
      <c r="D139" s="1" t="s">
        <v>40</v>
      </c>
      <c r="E139" s="6">
        <v>258865</v>
      </c>
      <c r="F139" s="46">
        <v>258369.79</v>
      </c>
      <c r="H139" s="13"/>
      <c r="I139" s="41"/>
    </row>
    <row r="140" spans="1:9" ht="25.5">
      <c r="A140" s="17"/>
      <c r="B140" s="30"/>
      <c r="C140" s="22">
        <v>4217</v>
      </c>
      <c r="D140" s="1" t="s">
        <v>40</v>
      </c>
      <c r="E140" s="6">
        <v>7122.4</v>
      </c>
      <c r="F140" s="46">
        <v>1156.23</v>
      </c>
      <c r="H140" s="13"/>
      <c r="I140" s="41"/>
    </row>
    <row r="141" spans="1:9" ht="25.5">
      <c r="A141" s="17"/>
      <c r="B141" s="30"/>
      <c r="C141" s="22">
        <v>4240</v>
      </c>
      <c r="D141" s="1" t="s">
        <v>117</v>
      </c>
      <c r="E141" s="6">
        <v>11250</v>
      </c>
      <c r="F141" s="46">
        <v>10905.34</v>
      </c>
      <c r="H141" s="13"/>
      <c r="I141" s="41"/>
    </row>
    <row r="142" spans="1:9" ht="13.5">
      <c r="A142" s="17"/>
      <c r="B142" s="30"/>
      <c r="C142" s="22">
        <v>4260</v>
      </c>
      <c r="D142" s="1" t="s">
        <v>45</v>
      </c>
      <c r="E142" s="6">
        <v>42430</v>
      </c>
      <c r="F142" s="46">
        <v>39688.13</v>
      </c>
      <c r="H142" s="13"/>
      <c r="I142" s="41"/>
    </row>
    <row r="143" spans="1:9" ht="13.5">
      <c r="A143" s="17"/>
      <c r="B143" s="30"/>
      <c r="C143" s="22">
        <v>4270</v>
      </c>
      <c r="D143" s="1" t="s">
        <v>53</v>
      </c>
      <c r="E143" s="6">
        <v>43300</v>
      </c>
      <c r="F143" s="46">
        <v>43262.61</v>
      </c>
      <c r="H143" s="13"/>
      <c r="I143" s="41"/>
    </row>
    <row r="144" spans="1:9" ht="13.5">
      <c r="A144" s="17"/>
      <c r="B144" s="30"/>
      <c r="C144" s="22">
        <v>4300</v>
      </c>
      <c r="D144" s="1" t="s">
        <v>32</v>
      </c>
      <c r="E144" s="6">
        <v>53220</v>
      </c>
      <c r="F144" s="46">
        <v>51702.28</v>
      </c>
      <c r="H144" s="13"/>
      <c r="I144" s="41"/>
    </row>
    <row r="145" spans="1:9" ht="25.5">
      <c r="A145" s="17"/>
      <c r="B145" s="30"/>
      <c r="C145" s="22">
        <v>4350</v>
      </c>
      <c r="D145" s="1" t="s">
        <v>83</v>
      </c>
      <c r="E145" s="6">
        <v>4220</v>
      </c>
      <c r="F145" s="46">
        <v>4076.32</v>
      </c>
      <c r="H145" s="13"/>
      <c r="I145" s="41"/>
    </row>
    <row r="146" spans="1:9" ht="38.25">
      <c r="A146" s="17"/>
      <c r="B146" s="30"/>
      <c r="C146" s="22">
        <v>4370</v>
      </c>
      <c r="D146" s="1" t="s">
        <v>118</v>
      </c>
      <c r="E146" s="6">
        <v>12440</v>
      </c>
      <c r="F146" s="46">
        <v>11563.67</v>
      </c>
      <c r="H146" s="13"/>
      <c r="I146" s="41"/>
    </row>
    <row r="147" spans="1:9" ht="13.5">
      <c r="A147" s="17"/>
      <c r="B147" s="30"/>
      <c r="C147" s="22">
        <v>4410</v>
      </c>
      <c r="D147" s="1" t="s">
        <v>46</v>
      </c>
      <c r="E147" s="6">
        <v>1440</v>
      </c>
      <c r="F147" s="46">
        <v>849.27</v>
      </c>
      <c r="H147" s="13"/>
      <c r="I147" s="41"/>
    </row>
    <row r="148" spans="1:9" ht="13.5">
      <c r="A148" s="17"/>
      <c r="B148" s="30"/>
      <c r="C148" s="22">
        <v>4417</v>
      </c>
      <c r="D148" s="1" t="s">
        <v>46</v>
      </c>
      <c r="E148" s="6">
        <v>7000</v>
      </c>
      <c r="F148" s="46">
        <v>647.34</v>
      </c>
      <c r="H148" s="13"/>
      <c r="I148" s="41"/>
    </row>
    <row r="149" spans="1:9" ht="25.5">
      <c r="A149" s="17"/>
      <c r="B149" s="30"/>
      <c r="C149" s="22">
        <v>4427</v>
      </c>
      <c r="D149" s="1" t="s">
        <v>86</v>
      </c>
      <c r="E149" s="6">
        <v>17500</v>
      </c>
      <c r="F149" s="46">
        <v>5437</v>
      </c>
      <c r="H149" s="13"/>
      <c r="I149" s="41"/>
    </row>
    <row r="150" spans="1:9" ht="13.5">
      <c r="A150" s="17"/>
      <c r="B150" s="30"/>
      <c r="C150" s="22">
        <v>4430</v>
      </c>
      <c r="D150" s="1" t="s">
        <v>67</v>
      </c>
      <c r="E150" s="6">
        <v>4070</v>
      </c>
      <c r="F150" s="46">
        <v>3649</v>
      </c>
      <c r="H150" s="13"/>
      <c r="I150" s="41"/>
    </row>
    <row r="151" spans="1:9" ht="38.25">
      <c r="A151" s="17"/>
      <c r="B151" s="30"/>
      <c r="C151" s="22">
        <v>4440</v>
      </c>
      <c r="D151" s="1" t="s">
        <v>88</v>
      </c>
      <c r="E151" s="6">
        <v>158860</v>
      </c>
      <c r="F151" s="46">
        <v>158860</v>
      </c>
      <c r="H151" s="13"/>
      <c r="I151" s="41"/>
    </row>
    <row r="152" spans="1:9" ht="51">
      <c r="A152" s="17"/>
      <c r="B152" s="30"/>
      <c r="C152" s="22">
        <v>4740</v>
      </c>
      <c r="D152" s="1" t="s">
        <v>79</v>
      </c>
      <c r="E152" s="6">
        <v>4000</v>
      </c>
      <c r="F152" s="46">
        <v>3803.49</v>
      </c>
      <c r="H152" s="13"/>
      <c r="I152" s="41"/>
    </row>
    <row r="153" spans="1:9" ht="25.5">
      <c r="A153" s="17"/>
      <c r="B153" s="30"/>
      <c r="C153" s="22">
        <v>6050</v>
      </c>
      <c r="D153" s="1" t="s">
        <v>54</v>
      </c>
      <c r="E153" s="6">
        <v>60700</v>
      </c>
      <c r="F153" s="46">
        <v>60565.95</v>
      </c>
      <c r="H153" s="41"/>
      <c r="I153" s="41"/>
    </row>
    <row r="154" spans="1:9" ht="38.25">
      <c r="A154" s="17"/>
      <c r="B154" s="30"/>
      <c r="C154" s="22">
        <v>6060</v>
      </c>
      <c r="D154" s="1" t="s">
        <v>175</v>
      </c>
      <c r="E154" s="6">
        <v>26600</v>
      </c>
      <c r="F154" s="46">
        <v>25662.28</v>
      </c>
      <c r="H154" s="41"/>
      <c r="I154" s="41"/>
    </row>
    <row r="155" spans="1:9" s="33" customFormat="1" ht="27">
      <c r="A155" s="15"/>
      <c r="B155" s="30" t="s">
        <v>119</v>
      </c>
      <c r="C155" s="15"/>
      <c r="D155" s="3" t="s">
        <v>120</v>
      </c>
      <c r="E155" s="32">
        <f>SUM(E156:E162)</f>
        <v>447783</v>
      </c>
      <c r="F155" s="47">
        <f>SUM(F156:F162)</f>
        <v>437854.34</v>
      </c>
      <c r="H155" s="42"/>
      <c r="I155" s="42"/>
    </row>
    <row r="156" spans="1:9" ht="13.5">
      <c r="A156" s="17"/>
      <c r="B156" s="30"/>
      <c r="C156" s="18">
        <v>3020</v>
      </c>
      <c r="D156" s="1" t="s">
        <v>112</v>
      </c>
      <c r="E156" s="6">
        <v>28600</v>
      </c>
      <c r="F156" s="46">
        <v>28151.18</v>
      </c>
      <c r="H156" s="41"/>
      <c r="I156" s="41"/>
    </row>
    <row r="157" spans="1:9" ht="25.5">
      <c r="A157" s="17"/>
      <c r="B157" s="30"/>
      <c r="C157" s="25" t="s">
        <v>121</v>
      </c>
      <c r="D157" s="1" t="s">
        <v>114</v>
      </c>
      <c r="E157" s="6">
        <v>306100</v>
      </c>
      <c r="F157" s="46">
        <v>300730.41</v>
      </c>
      <c r="H157" s="41"/>
      <c r="I157" s="41"/>
    </row>
    <row r="158" spans="1:9" ht="25.5">
      <c r="A158" s="17"/>
      <c r="B158" s="30"/>
      <c r="C158" s="18">
        <v>4040</v>
      </c>
      <c r="D158" s="1" t="s">
        <v>92</v>
      </c>
      <c r="E158" s="6">
        <v>22500</v>
      </c>
      <c r="F158" s="46">
        <v>20721.89</v>
      </c>
      <c r="H158" s="41"/>
      <c r="I158" s="41"/>
    </row>
    <row r="159" spans="1:9" ht="25.5">
      <c r="A159" s="17"/>
      <c r="B159" s="30"/>
      <c r="C159" s="18">
        <v>4110</v>
      </c>
      <c r="D159" s="1" t="s">
        <v>115</v>
      </c>
      <c r="E159" s="6">
        <v>53900</v>
      </c>
      <c r="F159" s="46">
        <v>52017.32</v>
      </c>
      <c r="H159" s="41"/>
      <c r="I159" s="41"/>
    </row>
    <row r="160" spans="1:6" ht="13.5">
      <c r="A160" s="17"/>
      <c r="B160" s="30"/>
      <c r="C160" s="18">
        <v>4120</v>
      </c>
      <c r="D160" s="1" t="s">
        <v>36</v>
      </c>
      <c r="E160" s="6">
        <v>8810</v>
      </c>
      <c r="F160" s="46">
        <v>8362.89</v>
      </c>
    </row>
    <row r="161" spans="1:6" ht="25.5">
      <c r="A161" s="17"/>
      <c r="B161" s="30"/>
      <c r="C161" s="18" t="s">
        <v>59</v>
      </c>
      <c r="D161" s="1" t="s">
        <v>40</v>
      </c>
      <c r="E161" s="6">
        <v>5000</v>
      </c>
      <c r="F161" s="46">
        <v>4997.65</v>
      </c>
    </row>
    <row r="162" spans="1:6" ht="38.25">
      <c r="A162" s="17"/>
      <c r="B162" s="30"/>
      <c r="C162" s="18">
        <v>4440</v>
      </c>
      <c r="D162" s="1" t="s">
        <v>88</v>
      </c>
      <c r="E162" s="6">
        <v>22873</v>
      </c>
      <c r="F162" s="46">
        <v>22873</v>
      </c>
    </row>
    <row r="163" spans="1:6" s="33" customFormat="1" ht="13.5">
      <c r="A163" s="15"/>
      <c r="B163" s="30" t="s">
        <v>13</v>
      </c>
      <c r="C163" s="15"/>
      <c r="D163" s="3" t="s">
        <v>122</v>
      </c>
      <c r="E163" s="32">
        <f>SUM(E164:E176)</f>
        <v>293297</v>
      </c>
      <c r="F163" s="47">
        <f>SUM(F164:F176)</f>
        <v>286282.45</v>
      </c>
    </row>
    <row r="164" spans="1:6" ht="38.25">
      <c r="A164" s="17"/>
      <c r="B164" s="30"/>
      <c r="C164" s="22">
        <v>3020</v>
      </c>
      <c r="D164" s="1" t="s">
        <v>123</v>
      </c>
      <c r="E164" s="6">
        <v>11150</v>
      </c>
      <c r="F164" s="46">
        <v>10676.16</v>
      </c>
    </row>
    <row r="165" spans="1:6" ht="25.5">
      <c r="A165" s="17"/>
      <c r="B165" s="30"/>
      <c r="C165" s="22">
        <v>4010</v>
      </c>
      <c r="D165" s="1" t="s">
        <v>114</v>
      </c>
      <c r="E165" s="6">
        <v>174900</v>
      </c>
      <c r="F165" s="46">
        <v>173575.78</v>
      </c>
    </row>
    <row r="166" spans="1:6" ht="25.5">
      <c r="A166" s="17"/>
      <c r="B166" s="30"/>
      <c r="C166" s="22">
        <v>4040</v>
      </c>
      <c r="D166" s="1" t="s">
        <v>92</v>
      </c>
      <c r="E166" s="6">
        <v>13000</v>
      </c>
      <c r="F166" s="46">
        <v>12058.78</v>
      </c>
    </row>
    <row r="167" spans="1:6" ht="25.5">
      <c r="A167" s="17"/>
      <c r="B167" s="30"/>
      <c r="C167" s="22">
        <v>4110</v>
      </c>
      <c r="D167" s="1" t="s">
        <v>115</v>
      </c>
      <c r="E167" s="6">
        <v>30800</v>
      </c>
      <c r="F167" s="46">
        <v>29929.27</v>
      </c>
    </row>
    <row r="168" spans="1:6" ht="13.5">
      <c r="A168" s="17"/>
      <c r="B168" s="30"/>
      <c r="C168" s="22">
        <v>4120</v>
      </c>
      <c r="D168" s="1" t="s">
        <v>36</v>
      </c>
      <c r="E168" s="6">
        <v>4950</v>
      </c>
      <c r="F168" s="46">
        <v>4758.31</v>
      </c>
    </row>
    <row r="169" spans="1:6" ht="25.5">
      <c r="A169" s="17"/>
      <c r="B169" s="30"/>
      <c r="C169" s="22">
        <v>4210</v>
      </c>
      <c r="D169" s="1" t="s">
        <v>40</v>
      </c>
      <c r="E169" s="6">
        <v>7700</v>
      </c>
      <c r="F169" s="46">
        <v>7602.94</v>
      </c>
    </row>
    <row r="170" spans="1:6" ht="13.5">
      <c r="A170" s="17"/>
      <c r="B170" s="30"/>
      <c r="C170" s="22">
        <v>4220</v>
      </c>
      <c r="D170" s="1" t="s">
        <v>124</v>
      </c>
      <c r="E170" s="6">
        <v>25000</v>
      </c>
      <c r="F170" s="46">
        <v>22970</v>
      </c>
    </row>
    <row r="171" spans="1:6" ht="25.5">
      <c r="A171" s="17"/>
      <c r="B171" s="30"/>
      <c r="C171" s="22">
        <v>4240</v>
      </c>
      <c r="D171" s="1" t="s">
        <v>117</v>
      </c>
      <c r="E171" s="6">
        <v>3000</v>
      </c>
      <c r="F171" s="46">
        <v>3000</v>
      </c>
    </row>
    <row r="172" spans="1:6" ht="13.5">
      <c r="A172" s="17"/>
      <c r="B172" s="30"/>
      <c r="C172" s="22">
        <v>4260</v>
      </c>
      <c r="D172" s="1" t="s">
        <v>45</v>
      </c>
      <c r="E172" s="6">
        <v>9400</v>
      </c>
      <c r="F172" s="46">
        <v>8659.91</v>
      </c>
    </row>
    <row r="173" spans="1:6" ht="13.5">
      <c r="A173" s="17"/>
      <c r="B173" s="30"/>
      <c r="C173" s="22">
        <v>4300</v>
      </c>
      <c r="D173" s="1" t="s">
        <v>32</v>
      </c>
      <c r="E173" s="6">
        <v>1000</v>
      </c>
      <c r="F173" s="46">
        <v>923.82</v>
      </c>
    </row>
    <row r="174" spans="1:6" ht="25.5">
      <c r="A174" s="17"/>
      <c r="B174" s="30"/>
      <c r="C174" s="22">
        <v>4350</v>
      </c>
      <c r="D174" s="1" t="s">
        <v>83</v>
      </c>
      <c r="E174" s="6">
        <v>300</v>
      </c>
      <c r="F174" s="46">
        <v>253.65</v>
      </c>
    </row>
    <row r="175" spans="1:6" ht="38.25">
      <c r="A175" s="17"/>
      <c r="B175" s="30"/>
      <c r="C175" s="22">
        <v>4370</v>
      </c>
      <c r="D175" s="1" t="s">
        <v>118</v>
      </c>
      <c r="E175" s="6">
        <v>1400</v>
      </c>
      <c r="F175" s="46">
        <v>1176.83</v>
      </c>
    </row>
    <row r="176" spans="1:6" ht="38.25">
      <c r="A176" s="17"/>
      <c r="B176" s="30"/>
      <c r="C176" s="22">
        <v>4440</v>
      </c>
      <c r="D176" s="1" t="s">
        <v>88</v>
      </c>
      <c r="E176" s="6">
        <v>10697</v>
      </c>
      <c r="F176" s="46">
        <v>10697</v>
      </c>
    </row>
    <row r="177" spans="1:6" s="33" customFormat="1" ht="13.5">
      <c r="A177" s="15"/>
      <c r="B177" s="30" t="s">
        <v>14</v>
      </c>
      <c r="C177" s="15"/>
      <c r="D177" s="3" t="s">
        <v>125</v>
      </c>
      <c r="E177" s="32">
        <f>SUM(E178:E194)</f>
        <v>1902787</v>
      </c>
      <c r="F177" s="47">
        <f>SUM(F178:F194)</f>
        <v>1898285.8299999998</v>
      </c>
    </row>
    <row r="178" spans="1:6" ht="13.5">
      <c r="A178" s="17"/>
      <c r="B178" s="30"/>
      <c r="C178" s="22">
        <v>3020</v>
      </c>
      <c r="D178" s="1" t="s">
        <v>126</v>
      </c>
      <c r="E178" s="6">
        <v>92400</v>
      </c>
      <c r="F178" s="46">
        <v>92089.3</v>
      </c>
    </row>
    <row r="179" spans="1:6" ht="25.5">
      <c r="A179" s="17"/>
      <c r="B179" s="30"/>
      <c r="C179" s="22">
        <v>3240</v>
      </c>
      <c r="D179" s="1" t="s">
        <v>113</v>
      </c>
      <c r="E179" s="6">
        <v>5500</v>
      </c>
      <c r="F179" s="46">
        <v>5400</v>
      </c>
    </row>
    <row r="180" spans="1:6" ht="25.5">
      <c r="A180" s="17"/>
      <c r="B180" s="30"/>
      <c r="C180" s="22">
        <v>4010</v>
      </c>
      <c r="D180" s="1" t="s">
        <v>114</v>
      </c>
      <c r="E180" s="6">
        <v>1264900</v>
      </c>
      <c r="F180" s="46">
        <v>1264533.24</v>
      </c>
    </row>
    <row r="181" spans="1:6" ht="25.5">
      <c r="A181" s="17"/>
      <c r="B181" s="30"/>
      <c r="C181" s="22">
        <v>4040</v>
      </c>
      <c r="D181" s="1" t="s">
        <v>92</v>
      </c>
      <c r="E181" s="6">
        <v>87100</v>
      </c>
      <c r="F181" s="46">
        <v>87030.93</v>
      </c>
    </row>
    <row r="182" spans="1:6" ht="25.5">
      <c r="A182" s="17"/>
      <c r="B182" s="30"/>
      <c r="C182" s="22">
        <v>4110</v>
      </c>
      <c r="D182" s="1" t="s">
        <v>115</v>
      </c>
      <c r="E182" s="6">
        <v>208300</v>
      </c>
      <c r="F182" s="46">
        <v>207450.89</v>
      </c>
    </row>
    <row r="183" spans="1:6" ht="13.5">
      <c r="A183" s="17"/>
      <c r="B183" s="30"/>
      <c r="C183" s="22">
        <v>4120</v>
      </c>
      <c r="D183" s="1" t="s">
        <v>36</v>
      </c>
      <c r="E183" s="6">
        <v>33600</v>
      </c>
      <c r="F183" s="46">
        <v>33250.89</v>
      </c>
    </row>
    <row r="184" spans="1:6" ht="25.5">
      <c r="A184" s="17"/>
      <c r="B184" s="30"/>
      <c r="C184" s="22">
        <v>4170</v>
      </c>
      <c r="D184" s="1" t="s">
        <v>37</v>
      </c>
      <c r="E184" s="6">
        <v>600</v>
      </c>
      <c r="F184" s="46"/>
    </row>
    <row r="185" spans="1:6" ht="25.5">
      <c r="A185" s="17"/>
      <c r="B185" s="30"/>
      <c r="C185" s="22">
        <v>4210</v>
      </c>
      <c r="D185" s="1" t="s">
        <v>40</v>
      </c>
      <c r="E185" s="6">
        <v>77870</v>
      </c>
      <c r="F185" s="46">
        <v>77865.33</v>
      </c>
    </row>
    <row r="186" spans="1:6" ht="25.5">
      <c r="A186" s="17"/>
      <c r="B186" s="30"/>
      <c r="C186" s="22">
        <v>4240</v>
      </c>
      <c r="D186" s="1" t="s">
        <v>117</v>
      </c>
      <c r="E186" s="6">
        <v>5300</v>
      </c>
      <c r="F186" s="46">
        <v>5273.28</v>
      </c>
    </row>
    <row r="187" spans="1:6" ht="13.5">
      <c r="A187" s="17"/>
      <c r="B187" s="30"/>
      <c r="C187" s="22">
        <v>4260</v>
      </c>
      <c r="D187" s="1" t="s">
        <v>45</v>
      </c>
      <c r="E187" s="6">
        <v>18500</v>
      </c>
      <c r="F187" s="46">
        <v>17900.72</v>
      </c>
    </row>
    <row r="188" spans="1:6" ht="13.5">
      <c r="A188" s="17"/>
      <c r="B188" s="30"/>
      <c r="C188" s="22">
        <v>4300</v>
      </c>
      <c r="D188" s="1" t="s">
        <v>32</v>
      </c>
      <c r="E188" s="6">
        <v>22500</v>
      </c>
      <c r="F188" s="46">
        <v>21960.28</v>
      </c>
    </row>
    <row r="189" spans="1:6" ht="25.5">
      <c r="A189" s="17"/>
      <c r="B189" s="30"/>
      <c r="C189" s="22">
        <v>4350</v>
      </c>
      <c r="D189" s="1" t="s">
        <v>83</v>
      </c>
      <c r="E189" s="6">
        <v>600</v>
      </c>
      <c r="F189" s="46">
        <v>562.11</v>
      </c>
    </row>
    <row r="190" spans="1:6" ht="38.25">
      <c r="A190" s="17"/>
      <c r="B190" s="30"/>
      <c r="C190" s="22">
        <v>4370</v>
      </c>
      <c r="D190" s="1" t="s">
        <v>118</v>
      </c>
      <c r="E190" s="6">
        <v>2500</v>
      </c>
      <c r="F190" s="46">
        <v>2248.05</v>
      </c>
    </row>
    <row r="191" spans="1:6" ht="13.5">
      <c r="A191" s="17"/>
      <c r="B191" s="30"/>
      <c r="C191" s="22">
        <v>4410</v>
      </c>
      <c r="D191" s="1" t="s">
        <v>46</v>
      </c>
      <c r="E191" s="6">
        <v>1500</v>
      </c>
      <c r="F191" s="46">
        <v>1355.16</v>
      </c>
    </row>
    <row r="192" spans="1:6" ht="13.5">
      <c r="A192" s="17"/>
      <c r="B192" s="30"/>
      <c r="C192" s="22">
        <v>4430</v>
      </c>
      <c r="D192" s="1" t="s">
        <v>41</v>
      </c>
      <c r="E192" s="6">
        <v>2300</v>
      </c>
      <c r="F192" s="46">
        <v>2057</v>
      </c>
    </row>
    <row r="193" spans="1:6" ht="38.25">
      <c r="A193" s="17"/>
      <c r="B193" s="30"/>
      <c r="C193" s="22">
        <v>4440</v>
      </c>
      <c r="D193" s="1" t="s">
        <v>88</v>
      </c>
      <c r="E193" s="6">
        <v>77017</v>
      </c>
      <c r="F193" s="46">
        <v>77017</v>
      </c>
    </row>
    <row r="194" spans="1:6" ht="51">
      <c r="A194" s="17"/>
      <c r="B194" s="30"/>
      <c r="C194" s="22">
        <v>4740</v>
      </c>
      <c r="D194" s="1" t="s">
        <v>42</v>
      </c>
      <c r="E194" s="6">
        <v>2300</v>
      </c>
      <c r="F194" s="46">
        <v>2291.65</v>
      </c>
    </row>
    <row r="195" spans="1:6" s="33" customFormat="1" ht="27">
      <c r="A195" s="15"/>
      <c r="B195" s="30" t="s">
        <v>15</v>
      </c>
      <c r="C195" s="15"/>
      <c r="D195" s="3" t="s">
        <v>127</v>
      </c>
      <c r="E195" s="32">
        <f>SUM(E196:E199)</f>
        <v>184200</v>
      </c>
      <c r="F195" s="47">
        <f>SUM(F196:F199)</f>
        <v>182808.88999999998</v>
      </c>
    </row>
    <row r="196" spans="1:6" ht="25.5">
      <c r="A196" s="17"/>
      <c r="B196" s="30"/>
      <c r="C196" s="22">
        <v>4210</v>
      </c>
      <c r="D196" s="1" t="s">
        <v>40</v>
      </c>
      <c r="E196" s="6">
        <v>142900</v>
      </c>
      <c r="F196" s="46">
        <v>142834.27</v>
      </c>
    </row>
    <row r="197" spans="1:6" ht="13.5">
      <c r="A197" s="17"/>
      <c r="B197" s="30"/>
      <c r="C197" s="22">
        <v>4300</v>
      </c>
      <c r="D197" s="1" t="s">
        <v>32</v>
      </c>
      <c r="E197" s="6">
        <v>24000</v>
      </c>
      <c r="F197" s="46">
        <v>23528.62</v>
      </c>
    </row>
    <row r="198" spans="1:6" ht="13.5">
      <c r="A198" s="17"/>
      <c r="B198" s="30"/>
      <c r="C198" s="22">
        <v>4430</v>
      </c>
      <c r="D198" s="1" t="s">
        <v>41</v>
      </c>
      <c r="E198" s="6">
        <v>4800</v>
      </c>
      <c r="F198" s="46">
        <v>3946</v>
      </c>
    </row>
    <row r="199" spans="1:6" ht="38.25">
      <c r="A199" s="17"/>
      <c r="B199" s="30"/>
      <c r="C199" s="22">
        <v>6060</v>
      </c>
      <c r="D199" s="1" t="s">
        <v>176</v>
      </c>
      <c r="E199" s="6">
        <v>12500</v>
      </c>
      <c r="F199" s="46">
        <v>12500</v>
      </c>
    </row>
    <row r="200" spans="1:6" s="33" customFormat="1" ht="13.5">
      <c r="A200" s="15"/>
      <c r="B200" s="30" t="s">
        <v>128</v>
      </c>
      <c r="C200" s="15"/>
      <c r="D200" s="3" t="s">
        <v>129</v>
      </c>
      <c r="E200" s="32">
        <f>SUM(E201:E210)</f>
        <v>224140</v>
      </c>
      <c r="F200" s="47">
        <f>SUM(F201:F210)</f>
        <v>221528.83</v>
      </c>
    </row>
    <row r="201" spans="1:6" ht="13.5">
      <c r="A201" s="17"/>
      <c r="B201" s="30"/>
      <c r="C201" s="22">
        <v>3020</v>
      </c>
      <c r="D201" s="1" t="s">
        <v>126</v>
      </c>
      <c r="E201" s="6">
        <v>9300</v>
      </c>
      <c r="F201" s="46">
        <v>8987.01</v>
      </c>
    </row>
    <row r="202" spans="1:6" ht="25.5">
      <c r="A202" s="17"/>
      <c r="B202" s="30"/>
      <c r="C202" s="22">
        <v>4010</v>
      </c>
      <c r="D202" s="1" t="s">
        <v>114</v>
      </c>
      <c r="E202" s="6">
        <v>153000</v>
      </c>
      <c r="F202" s="46">
        <v>152926.7</v>
      </c>
    </row>
    <row r="203" spans="1:6" ht="25.5">
      <c r="A203" s="17"/>
      <c r="B203" s="30"/>
      <c r="C203" s="22">
        <v>4040</v>
      </c>
      <c r="D203" s="1" t="s">
        <v>92</v>
      </c>
      <c r="E203" s="6">
        <v>6500</v>
      </c>
      <c r="F203" s="46">
        <v>5828.61</v>
      </c>
    </row>
    <row r="204" spans="1:6" ht="25.5">
      <c r="A204" s="17"/>
      <c r="B204" s="30"/>
      <c r="C204" s="22">
        <v>4110</v>
      </c>
      <c r="D204" s="1" t="s">
        <v>115</v>
      </c>
      <c r="E204" s="6">
        <v>25300</v>
      </c>
      <c r="F204" s="46">
        <v>24596.37</v>
      </c>
    </row>
    <row r="205" spans="1:6" ht="13.5">
      <c r="A205" s="17"/>
      <c r="B205" s="30"/>
      <c r="C205" s="22">
        <v>4120</v>
      </c>
      <c r="D205" s="1" t="s">
        <v>36</v>
      </c>
      <c r="E205" s="6">
        <v>4000</v>
      </c>
      <c r="F205" s="46">
        <v>3945.91</v>
      </c>
    </row>
    <row r="206" spans="1:6" ht="25.5">
      <c r="A206" s="17"/>
      <c r="B206" s="30"/>
      <c r="C206" s="22">
        <v>4210</v>
      </c>
      <c r="D206" s="1" t="s">
        <v>40</v>
      </c>
      <c r="E206" s="6">
        <v>13000</v>
      </c>
      <c r="F206" s="46">
        <v>12775.83</v>
      </c>
    </row>
    <row r="207" spans="1:6" ht="25.5">
      <c r="A207" s="17"/>
      <c r="B207" s="30"/>
      <c r="C207" s="22">
        <v>4240</v>
      </c>
      <c r="D207" s="1" t="s">
        <v>117</v>
      </c>
      <c r="E207" s="6">
        <v>2500</v>
      </c>
      <c r="F207" s="46">
        <v>2403.33</v>
      </c>
    </row>
    <row r="208" spans="1:6" ht="13.5">
      <c r="A208" s="17"/>
      <c r="B208" s="30"/>
      <c r="C208" s="22">
        <v>4300</v>
      </c>
      <c r="D208" s="7" t="s">
        <v>32</v>
      </c>
      <c r="E208" s="6">
        <v>1300</v>
      </c>
      <c r="F208" s="46">
        <v>1300</v>
      </c>
    </row>
    <row r="209" spans="1:6" ht="13.5">
      <c r="A209" s="17"/>
      <c r="B209" s="30"/>
      <c r="C209" s="22">
        <v>4410</v>
      </c>
      <c r="D209" s="1" t="s">
        <v>46</v>
      </c>
      <c r="E209" s="6">
        <v>500</v>
      </c>
      <c r="F209" s="46">
        <v>25.07</v>
      </c>
    </row>
    <row r="210" spans="1:6" ht="38.25">
      <c r="A210" s="17"/>
      <c r="B210" s="30"/>
      <c r="C210" s="22">
        <v>4440</v>
      </c>
      <c r="D210" s="1" t="s">
        <v>88</v>
      </c>
      <c r="E210" s="6">
        <v>8740</v>
      </c>
      <c r="F210" s="46">
        <v>8740</v>
      </c>
    </row>
    <row r="211" spans="1:6" s="33" customFormat="1" ht="13.5">
      <c r="A211" s="15"/>
      <c r="B211" s="30" t="s">
        <v>16</v>
      </c>
      <c r="C211" s="15"/>
      <c r="D211" s="3" t="s">
        <v>130</v>
      </c>
      <c r="E211" s="32">
        <f>SUM(E212:E217)</f>
        <v>65620</v>
      </c>
      <c r="F211" s="47">
        <f>SUM(F212:F217)</f>
        <v>64613.689999999995</v>
      </c>
    </row>
    <row r="212" spans="1:6" ht="13.5">
      <c r="A212" s="17"/>
      <c r="B212" s="30"/>
      <c r="C212" s="22">
        <v>3020</v>
      </c>
      <c r="D212" s="1" t="s">
        <v>126</v>
      </c>
      <c r="E212" s="6">
        <v>1200</v>
      </c>
      <c r="F212" s="46">
        <v>1179.02</v>
      </c>
    </row>
    <row r="213" spans="1:6" ht="25.5">
      <c r="A213" s="17"/>
      <c r="B213" s="30"/>
      <c r="C213" s="22">
        <v>4010</v>
      </c>
      <c r="D213" s="1" t="s">
        <v>74</v>
      </c>
      <c r="E213" s="6">
        <v>42357</v>
      </c>
      <c r="F213" s="46">
        <v>42349.45</v>
      </c>
    </row>
    <row r="214" spans="1:6" ht="25.5">
      <c r="A214" s="17"/>
      <c r="B214" s="30"/>
      <c r="C214" s="22">
        <v>4040</v>
      </c>
      <c r="D214" s="1" t="s">
        <v>82</v>
      </c>
      <c r="E214" s="6">
        <v>11100</v>
      </c>
      <c r="F214" s="46">
        <v>10138.87</v>
      </c>
    </row>
    <row r="215" spans="1:6" ht="25.5">
      <c r="A215" s="17"/>
      <c r="B215" s="30"/>
      <c r="C215" s="22">
        <v>4110</v>
      </c>
      <c r="D215" s="1" t="s">
        <v>35</v>
      </c>
      <c r="E215" s="6">
        <v>7637</v>
      </c>
      <c r="F215" s="46">
        <v>7627.63</v>
      </c>
    </row>
    <row r="216" spans="1:6" ht="13.5">
      <c r="A216" s="17"/>
      <c r="B216" s="30"/>
      <c r="C216" s="22">
        <v>4120</v>
      </c>
      <c r="D216" s="1" t="s">
        <v>36</v>
      </c>
      <c r="E216" s="6">
        <v>1226</v>
      </c>
      <c r="F216" s="46">
        <v>1218.72</v>
      </c>
    </row>
    <row r="217" spans="1:6" ht="38.25">
      <c r="A217" s="17"/>
      <c r="B217" s="30"/>
      <c r="C217" s="22">
        <v>4440</v>
      </c>
      <c r="D217" s="1" t="s">
        <v>88</v>
      </c>
      <c r="E217" s="6">
        <v>2100</v>
      </c>
      <c r="F217" s="46">
        <v>2100</v>
      </c>
    </row>
    <row r="218" spans="1:6" s="33" customFormat="1" ht="27">
      <c r="A218" s="15"/>
      <c r="B218" s="30" t="s">
        <v>17</v>
      </c>
      <c r="C218" s="15"/>
      <c r="D218" s="3" t="s">
        <v>131</v>
      </c>
      <c r="E218" s="32">
        <f>SUM(E219:E220)</f>
        <v>24740</v>
      </c>
      <c r="F218" s="47">
        <f>SUM(F219:F220)</f>
        <v>22549.4</v>
      </c>
    </row>
    <row r="219" spans="1:6" ht="13.5">
      <c r="A219" s="17"/>
      <c r="B219" s="30"/>
      <c r="C219" s="22">
        <v>4300</v>
      </c>
      <c r="D219" s="1" t="s">
        <v>32</v>
      </c>
      <c r="E219" s="6">
        <v>24240</v>
      </c>
      <c r="F219" s="46">
        <v>22301</v>
      </c>
    </row>
    <row r="220" spans="1:6" ht="13.5">
      <c r="A220" s="17"/>
      <c r="B220" s="30"/>
      <c r="C220" s="22">
        <v>4410</v>
      </c>
      <c r="D220" s="1" t="s">
        <v>46</v>
      </c>
      <c r="E220" s="6">
        <v>500</v>
      </c>
      <c r="F220" s="46">
        <v>248.4</v>
      </c>
    </row>
    <row r="221" spans="1:6" ht="13.5">
      <c r="A221" s="17"/>
      <c r="B221" s="30" t="s">
        <v>178</v>
      </c>
      <c r="C221" s="22"/>
      <c r="D221" s="3" t="s">
        <v>179</v>
      </c>
      <c r="E221" s="32">
        <f>SUM(E222:E229)</f>
        <v>207482</v>
      </c>
      <c r="F221" s="47">
        <f>SUM(F222:F229)</f>
        <v>205252.27000000002</v>
      </c>
    </row>
    <row r="222" spans="1:6" ht="25.5">
      <c r="A222" s="17"/>
      <c r="B222" s="30"/>
      <c r="C222" s="22">
        <v>4010</v>
      </c>
      <c r="D222" s="1" t="s">
        <v>74</v>
      </c>
      <c r="E222" s="6">
        <v>63300</v>
      </c>
      <c r="F222" s="46">
        <v>62774.71</v>
      </c>
    </row>
    <row r="223" spans="1:6" ht="25.5">
      <c r="A223" s="17"/>
      <c r="B223" s="30"/>
      <c r="C223" s="22">
        <v>4040</v>
      </c>
      <c r="D223" s="1" t="s">
        <v>82</v>
      </c>
      <c r="E223" s="6">
        <v>5200</v>
      </c>
      <c r="F223" s="46">
        <v>5176.05</v>
      </c>
    </row>
    <row r="224" spans="1:6" ht="25.5">
      <c r="A224" s="17"/>
      <c r="B224" s="30"/>
      <c r="C224" s="22">
        <v>4110</v>
      </c>
      <c r="D224" s="1" t="s">
        <v>35</v>
      </c>
      <c r="E224" s="6">
        <v>10100</v>
      </c>
      <c r="F224" s="46">
        <v>9944.71</v>
      </c>
    </row>
    <row r="225" spans="1:6" ht="13.5">
      <c r="A225" s="17"/>
      <c r="B225" s="30"/>
      <c r="C225" s="22">
        <v>4120</v>
      </c>
      <c r="D225" s="1" t="s">
        <v>36</v>
      </c>
      <c r="E225" s="6">
        <v>1800</v>
      </c>
      <c r="F225" s="46">
        <v>1607.41</v>
      </c>
    </row>
    <row r="226" spans="1:6" ht="25.5">
      <c r="A226" s="17"/>
      <c r="B226" s="30"/>
      <c r="C226" s="22">
        <v>4210</v>
      </c>
      <c r="D226" s="1" t="s">
        <v>40</v>
      </c>
      <c r="E226" s="6">
        <v>2900</v>
      </c>
      <c r="F226" s="46">
        <v>2867.26</v>
      </c>
    </row>
    <row r="227" spans="1:6" ht="13.5">
      <c r="A227" s="17"/>
      <c r="B227" s="30"/>
      <c r="C227" s="22">
        <v>4220</v>
      </c>
      <c r="D227" s="1" t="s">
        <v>124</v>
      </c>
      <c r="E227" s="6">
        <v>119700</v>
      </c>
      <c r="F227" s="46">
        <v>118400.13</v>
      </c>
    </row>
    <row r="228" spans="1:6" ht="13.5">
      <c r="A228" s="17"/>
      <c r="B228" s="30"/>
      <c r="C228" s="22">
        <v>4260</v>
      </c>
      <c r="D228" s="1" t="s">
        <v>177</v>
      </c>
      <c r="E228" s="6">
        <v>1300</v>
      </c>
      <c r="F228" s="46">
        <v>1300</v>
      </c>
    </row>
    <row r="229" spans="1:6" ht="38.25">
      <c r="A229" s="17"/>
      <c r="B229" s="30"/>
      <c r="C229" s="22">
        <v>4440</v>
      </c>
      <c r="D229" s="1" t="s">
        <v>88</v>
      </c>
      <c r="E229" s="6">
        <v>3182</v>
      </c>
      <c r="F229" s="46">
        <v>3182</v>
      </c>
    </row>
    <row r="230" spans="1:6" s="33" customFormat="1" ht="13.5">
      <c r="A230" s="15"/>
      <c r="B230" s="30" t="s">
        <v>18</v>
      </c>
      <c r="C230" s="15"/>
      <c r="D230" s="3" t="s">
        <v>39</v>
      </c>
      <c r="E230" s="32">
        <f>SUM(E231:E235)</f>
        <v>305365</v>
      </c>
      <c r="F230" s="47">
        <f>SUM(F231:F235)</f>
        <v>259781.26</v>
      </c>
    </row>
    <row r="231" spans="1:6" ht="25.5">
      <c r="A231" s="17"/>
      <c r="B231" s="30"/>
      <c r="C231" s="22">
        <v>4010</v>
      </c>
      <c r="D231" s="1" t="s">
        <v>74</v>
      </c>
      <c r="E231" s="6">
        <v>21415</v>
      </c>
      <c r="F231" s="6"/>
    </row>
    <row r="232" spans="1:6" ht="25.5">
      <c r="A232" s="17"/>
      <c r="B232" s="30"/>
      <c r="C232" s="22">
        <v>4210</v>
      </c>
      <c r="D232" s="1" t="s">
        <v>40</v>
      </c>
      <c r="E232" s="6">
        <v>4700</v>
      </c>
      <c r="F232" s="6">
        <v>3818.75</v>
      </c>
    </row>
    <row r="233" spans="1:6" ht="13.5">
      <c r="A233" s="17"/>
      <c r="B233" s="30"/>
      <c r="C233" s="22">
        <v>4300</v>
      </c>
      <c r="D233" s="1" t="s">
        <v>32</v>
      </c>
      <c r="E233" s="6">
        <v>189999</v>
      </c>
      <c r="F233" s="6">
        <v>166773.18</v>
      </c>
    </row>
    <row r="234" spans="1:6" ht="38.25">
      <c r="A234" s="17"/>
      <c r="B234" s="30"/>
      <c r="C234" s="22">
        <v>4440</v>
      </c>
      <c r="D234" s="1" t="s">
        <v>88</v>
      </c>
      <c r="E234" s="6">
        <v>34161</v>
      </c>
      <c r="F234" s="6">
        <v>34161</v>
      </c>
    </row>
    <row r="235" spans="1:6" ht="38.25">
      <c r="A235" s="17"/>
      <c r="B235" s="30"/>
      <c r="C235" s="22">
        <v>6060</v>
      </c>
      <c r="D235" s="1" t="s">
        <v>180</v>
      </c>
      <c r="E235" s="6">
        <v>55090</v>
      </c>
      <c r="F235" s="6">
        <v>55028.33</v>
      </c>
    </row>
    <row r="236" spans="1:6" s="9" customFormat="1" ht="13.5">
      <c r="A236" s="17">
        <v>851</v>
      </c>
      <c r="B236" s="30"/>
      <c r="C236" s="17"/>
      <c r="D236" s="2" t="s">
        <v>132</v>
      </c>
      <c r="E236" s="8">
        <f>E237+E239</f>
        <v>92993</v>
      </c>
      <c r="F236" s="45">
        <f>F237+F239</f>
        <v>83940.13000000002</v>
      </c>
    </row>
    <row r="237" spans="1:6" s="33" customFormat="1" ht="13.5">
      <c r="A237" s="15"/>
      <c r="B237" s="30" t="s">
        <v>133</v>
      </c>
      <c r="C237" s="15"/>
      <c r="D237" s="3" t="s">
        <v>134</v>
      </c>
      <c r="E237" s="32">
        <f>E238</f>
        <v>2000</v>
      </c>
      <c r="F237" s="47">
        <f>F238</f>
        <v>2000</v>
      </c>
    </row>
    <row r="238" spans="1:6" ht="13.5">
      <c r="A238" s="17"/>
      <c r="B238" s="30"/>
      <c r="C238" s="22">
        <v>4300</v>
      </c>
      <c r="D238" s="1" t="s">
        <v>32</v>
      </c>
      <c r="E238" s="6">
        <v>2000</v>
      </c>
      <c r="F238" s="46">
        <v>2000</v>
      </c>
    </row>
    <row r="239" spans="1:6" s="33" customFormat="1" ht="27">
      <c r="A239" s="15"/>
      <c r="B239" s="30" t="s">
        <v>19</v>
      </c>
      <c r="C239" s="15"/>
      <c r="D239" s="3" t="s">
        <v>135</v>
      </c>
      <c r="E239" s="32">
        <f>SUM(E240:E244)</f>
        <v>90993</v>
      </c>
      <c r="F239" s="47">
        <f>SUM(F240:F244)</f>
        <v>81940.13000000002</v>
      </c>
    </row>
    <row r="240" spans="1:6" ht="25.5">
      <c r="A240" s="17"/>
      <c r="B240" s="30"/>
      <c r="C240" s="22">
        <v>4170</v>
      </c>
      <c r="D240" s="1" t="s">
        <v>37</v>
      </c>
      <c r="E240" s="6">
        <v>14600</v>
      </c>
      <c r="F240" s="46">
        <v>14000</v>
      </c>
    </row>
    <row r="241" spans="1:6" ht="25.5">
      <c r="A241" s="17"/>
      <c r="B241" s="30"/>
      <c r="C241" s="22">
        <v>4210</v>
      </c>
      <c r="D241" s="1" t="s">
        <v>40</v>
      </c>
      <c r="E241" s="6">
        <v>38000</v>
      </c>
      <c r="F241" s="46">
        <v>31208.63</v>
      </c>
    </row>
    <row r="242" spans="1:6" ht="13.5">
      <c r="A242" s="17"/>
      <c r="B242" s="30"/>
      <c r="C242" s="22">
        <v>4300</v>
      </c>
      <c r="D242" s="1" t="s">
        <v>32</v>
      </c>
      <c r="E242" s="6">
        <v>34893</v>
      </c>
      <c r="F242" s="46">
        <v>34761.26</v>
      </c>
    </row>
    <row r="243" spans="1:6" ht="13.5">
      <c r="A243" s="17"/>
      <c r="B243" s="30"/>
      <c r="C243" s="24">
        <v>4410</v>
      </c>
      <c r="D243" s="1" t="s">
        <v>46</v>
      </c>
      <c r="E243" s="6">
        <v>1000</v>
      </c>
      <c r="F243" s="46">
        <v>470.24</v>
      </c>
    </row>
    <row r="244" spans="1:6" ht="38.25">
      <c r="A244" s="17"/>
      <c r="B244" s="30"/>
      <c r="C244" s="24">
        <v>4700</v>
      </c>
      <c r="D244" s="1" t="s">
        <v>78</v>
      </c>
      <c r="E244" s="6">
        <v>2500</v>
      </c>
      <c r="F244" s="46">
        <v>1500</v>
      </c>
    </row>
    <row r="245" spans="1:6" s="9" customFormat="1" ht="13.5">
      <c r="A245" s="17">
        <v>852</v>
      </c>
      <c r="B245" s="30"/>
      <c r="C245" s="39"/>
      <c r="D245" s="2" t="s">
        <v>136</v>
      </c>
      <c r="E245" s="8">
        <f>E246+E259+E261+E263+E278+E286</f>
        <v>4161082</v>
      </c>
      <c r="F245" s="45">
        <f>F246+F259+F261+F263+F278+F286</f>
        <v>4045741.1300000004</v>
      </c>
    </row>
    <row r="246" spans="1:6" s="33" customFormat="1" ht="81">
      <c r="A246" s="15"/>
      <c r="B246" s="30" t="s">
        <v>137</v>
      </c>
      <c r="C246" s="36"/>
      <c r="D246" s="3" t="s">
        <v>188</v>
      </c>
      <c r="E246" s="32">
        <f>SUM(E247:E258)</f>
        <v>2772200</v>
      </c>
      <c r="F246" s="47">
        <f>SUM(F247:F258)</f>
        <v>2689084.56</v>
      </c>
    </row>
    <row r="247" spans="1:6" ht="13.5">
      <c r="A247" s="17"/>
      <c r="B247" s="30"/>
      <c r="C247" s="24">
        <v>3110</v>
      </c>
      <c r="D247" s="1" t="s">
        <v>138</v>
      </c>
      <c r="E247" s="6">
        <v>2661700</v>
      </c>
      <c r="F247" s="46">
        <v>2600717.9</v>
      </c>
    </row>
    <row r="248" spans="1:6" ht="25.5">
      <c r="A248" s="17"/>
      <c r="B248" s="30"/>
      <c r="C248" s="24">
        <v>4010</v>
      </c>
      <c r="D248" s="1" t="s">
        <v>74</v>
      </c>
      <c r="E248" s="6">
        <v>29570</v>
      </c>
      <c r="F248" s="46">
        <v>26600</v>
      </c>
    </row>
    <row r="249" spans="1:6" ht="25.5">
      <c r="A249" s="17"/>
      <c r="B249" s="30"/>
      <c r="C249" s="22">
        <v>4110</v>
      </c>
      <c r="D249" s="1" t="s">
        <v>35</v>
      </c>
      <c r="E249" s="6">
        <v>30320</v>
      </c>
      <c r="F249" s="46">
        <v>23185.1</v>
      </c>
    </row>
    <row r="250" spans="1:6" ht="13.5">
      <c r="A250" s="17"/>
      <c r="B250" s="30"/>
      <c r="C250" s="22">
        <v>4120</v>
      </c>
      <c r="D250" s="1" t="s">
        <v>36</v>
      </c>
      <c r="E250" s="6">
        <v>726</v>
      </c>
      <c r="F250" s="46">
        <v>651.7</v>
      </c>
    </row>
    <row r="251" spans="1:6" ht="25.5">
      <c r="A251" s="17"/>
      <c r="B251" s="30"/>
      <c r="C251" s="22">
        <v>4210</v>
      </c>
      <c r="D251" s="1" t="s">
        <v>40</v>
      </c>
      <c r="E251" s="6">
        <v>16000</v>
      </c>
      <c r="F251" s="46">
        <v>8761.88</v>
      </c>
    </row>
    <row r="252" spans="1:6" ht="13.5">
      <c r="A252" s="17"/>
      <c r="B252" s="30"/>
      <c r="C252" s="22">
        <v>4300</v>
      </c>
      <c r="D252" s="1" t="s">
        <v>32</v>
      </c>
      <c r="E252" s="6">
        <v>20000</v>
      </c>
      <c r="F252" s="46">
        <v>18569.01</v>
      </c>
    </row>
    <row r="253" spans="1:6" ht="13.5">
      <c r="A253" s="17"/>
      <c r="B253" s="30"/>
      <c r="C253" s="22">
        <v>4410</v>
      </c>
      <c r="D253" s="1" t="s">
        <v>46</v>
      </c>
      <c r="E253" s="6">
        <v>1500</v>
      </c>
      <c r="F253" s="46">
        <v>739.93</v>
      </c>
    </row>
    <row r="254" spans="1:6" ht="38.25">
      <c r="A254" s="17"/>
      <c r="B254" s="30"/>
      <c r="C254" s="22">
        <v>4440</v>
      </c>
      <c r="D254" s="1" t="s">
        <v>88</v>
      </c>
      <c r="E254" s="6">
        <v>907</v>
      </c>
      <c r="F254" s="46">
        <v>906.61</v>
      </c>
    </row>
    <row r="255" spans="1:6" ht="38.25">
      <c r="A255" s="17"/>
      <c r="B255" s="30"/>
      <c r="C255" s="22">
        <v>4700</v>
      </c>
      <c r="D255" s="1" t="s">
        <v>139</v>
      </c>
      <c r="E255" s="6">
        <v>2000</v>
      </c>
      <c r="F255" s="46">
        <v>2000</v>
      </c>
    </row>
    <row r="256" spans="1:6" ht="51">
      <c r="A256" s="17"/>
      <c r="B256" s="30"/>
      <c r="C256" s="22">
        <v>4740</v>
      </c>
      <c r="D256" s="1" t="s">
        <v>140</v>
      </c>
      <c r="E256" s="6">
        <v>1977</v>
      </c>
      <c r="F256" s="46">
        <v>639.89</v>
      </c>
    </row>
    <row r="257" spans="1:6" ht="38.25">
      <c r="A257" s="17"/>
      <c r="B257" s="30"/>
      <c r="C257" s="22">
        <v>4750</v>
      </c>
      <c r="D257" s="1" t="s">
        <v>104</v>
      </c>
      <c r="E257" s="6">
        <v>3000</v>
      </c>
      <c r="F257" s="46">
        <v>1973.54</v>
      </c>
    </row>
    <row r="258" spans="1:6" ht="38.25">
      <c r="A258" s="17"/>
      <c r="B258" s="30"/>
      <c r="C258" s="22">
        <v>6060</v>
      </c>
      <c r="D258" s="1" t="s">
        <v>175</v>
      </c>
      <c r="E258" s="6">
        <v>4500</v>
      </c>
      <c r="F258" s="46">
        <v>4339</v>
      </c>
    </row>
    <row r="259" spans="1:6" s="33" customFormat="1" ht="124.5" customHeight="1">
      <c r="A259" s="15"/>
      <c r="B259" s="30" t="s">
        <v>141</v>
      </c>
      <c r="C259" s="15"/>
      <c r="D259" s="3" t="s">
        <v>192</v>
      </c>
      <c r="E259" s="32">
        <f>E260</f>
        <v>9000</v>
      </c>
      <c r="F259" s="47">
        <f>F260</f>
        <v>7938.85</v>
      </c>
    </row>
    <row r="260" spans="1:6" ht="25.5">
      <c r="A260" s="17"/>
      <c r="B260" s="30"/>
      <c r="C260" s="22">
        <v>4130</v>
      </c>
      <c r="D260" s="1" t="s">
        <v>143</v>
      </c>
      <c r="E260" s="6">
        <v>9000</v>
      </c>
      <c r="F260" s="46">
        <v>7938.85</v>
      </c>
    </row>
    <row r="261" spans="1:6" s="33" customFormat="1" ht="54">
      <c r="A261" s="15"/>
      <c r="B261" s="30" t="s">
        <v>142</v>
      </c>
      <c r="C261" s="15"/>
      <c r="D261" s="3" t="s">
        <v>191</v>
      </c>
      <c r="E261" s="32">
        <f>E262</f>
        <v>706000</v>
      </c>
      <c r="F261" s="47">
        <f>F262</f>
        <v>692486.83</v>
      </c>
    </row>
    <row r="262" spans="1:6" ht="13.5">
      <c r="A262" s="17"/>
      <c r="B262" s="30"/>
      <c r="C262" s="22">
        <v>3110</v>
      </c>
      <c r="D262" s="1" t="s">
        <v>138</v>
      </c>
      <c r="E262" s="6">
        <v>706000</v>
      </c>
      <c r="F262" s="46">
        <v>692486.83</v>
      </c>
    </row>
    <row r="263" spans="1:6" s="33" customFormat="1" ht="27">
      <c r="A263" s="15"/>
      <c r="B263" s="30" t="s">
        <v>144</v>
      </c>
      <c r="C263" s="15"/>
      <c r="D263" s="3" t="s">
        <v>145</v>
      </c>
      <c r="E263" s="32">
        <f>SUM(E264:E277)</f>
        <v>280194</v>
      </c>
      <c r="F263" s="47">
        <f>SUM(F264:F277)</f>
        <v>268572.58</v>
      </c>
    </row>
    <row r="264" spans="1:6" ht="13.5">
      <c r="A264" s="17"/>
      <c r="B264" s="30"/>
      <c r="C264" s="22">
        <v>3020</v>
      </c>
      <c r="D264" s="1" t="s">
        <v>126</v>
      </c>
      <c r="E264" s="6">
        <v>2260</v>
      </c>
      <c r="F264" s="46">
        <v>2260</v>
      </c>
    </row>
    <row r="265" spans="1:6" ht="25.5">
      <c r="A265" s="17"/>
      <c r="B265" s="30"/>
      <c r="C265" s="22">
        <v>4010</v>
      </c>
      <c r="D265" s="1" t="s">
        <v>114</v>
      </c>
      <c r="E265" s="6">
        <v>200670</v>
      </c>
      <c r="F265" s="46">
        <v>195004.66</v>
      </c>
    </row>
    <row r="266" spans="1:6" ht="25.5">
      <c r="A266" s="17"/>
      <c r="B266" s="30"/>
      <c r="C266" s="22">
        <v>4040</v>
      </c>
      <c r="D266" s="1" t="s">
        <v>82</v>
      </c>
      <c r="E266" s="6">
        <v>12350</v>
      </c>
      <c r="F266" s="46">
        <v>12324.99</v>
      </c>
    </row>
    <row r="267" spans="1:6" ht="25.5">
      <c r="A267" s="17"/>
      <c r="B267" s="30"/>
      <c r="C267" s="22">
        <v>4110</v>
      </c>
      <c r="D267" s="1" t="s">
        <v>35</v>
      </c>
      <c r="E267" s="6">
        <v>32020</v>
      </c>
      <c r="F267" s="46">
        <v>31023.54</v>
      </c>
    </row>
    <row r="268" spans="1:6" ht="13.5">
      <c r="A268" s="17"/>
      <c r="B268" s="30"/>
      <c r="C268" s="22">
        <v>4120</v>
      </c>
      <c r="D268" s="1" t="s">
        <v>36</v>
      </c>
      <c r="E268" s="6">
        <v>5100</v>
      </c>
      <c r="F268" s="46">
        <v>4922.84</v>
      </c>
    </row>
    <row r="269" spans="1:6" ht="25.5">
      <c r="A269" s="17"/>
      <c r="B269" s="30"/>
      <c r="C269" s="22">
        <v>4170</v>
      </c>
      <c r="D269" s="1" t="s">
        <v>37</v>
      </c>
      <c r="E269" s="6">
        <v>600</v>
      </c>
      <c r="F269" s="46">
        <v>600</v>
      </c>
    </row>
    <row r="270" spans="1:6" ht="25.5">
      <c r="A270" s="17"/>
      <c r="B270" s="30"/>
      <c r="C270" s="22">
        <v>4210</v>
      </c>
      <c r="D270" s="1" t="s">
        <v>40</v>
      </c>
      <c r="E270" s="6">
        <v>7794</v>
      </c>
      <c r="F270" s="46">
        <v>6483.41</v>
      </c>
    </row>
    <row r="271" spans="1:6" ht="13.5">
      <c r="A271" s="17"/>
      <c r="B271" s="30"/>
      <c r="C271" s="22">
        <v>4300</v>
      </c>
      <c r="D271" s="1" t="s">
        <v>32</v>
      </c>
      <c r="E271" s="6">
        <v>7573</v>
      </c>
      <c r="F271" s="46">
        <v>5354.88</v>
      </c>
    </row>
    <row r="272" spans="1:6" ht="25.5">
      <c r="A272" s="17"/>
      <c r="B272" s="30"/>
      <c r="C272" s="22">
        <v>4350</v>
      </c>
      <c r="D272" s="1" t="s">
        <v>83</v>
      </c>
      <c r="E272" s="6">
        <v>550</v>
      </c>
      <c r="F272" s="46">
        <v>540.07</v>
      </c>
    </row>
    <row r="273" spans="1:6" ht="38.25">
      <c r="A273" s="17"/>
      <c r="B273" s="30"/>
      <c r="C273" s="22">
        <v>4370</v>
      </c>
      <c r="D273" s="1" t="s">
        <v>118</v>
      </c>
      <c r="E273" s="6">
        <v>950</v>
      </c>
      <c r="F273" s="46">
        <v>554.15</v>
      </c>
    </row>
    <row r="274" spans="1:6" ht="13.5">
      <c r="A274" s="17"/>
      <c r="B274" s="30"/>
      <c r="C274" s="22">
        <v>4410</v>
      </c>
      <c r="D274" s="1" t="s">
        <v>46</v>
      </c>
      <c r="E274" s="6">
        <v>5200</v>
      </c>
      <c r="F274" s="46">
        <v>4865.6</v>
      </c>
    </row>
    <row r="275" spans="1:6" ht="25.5">
      <c r="A275" s="17"/>
      <c r="B275" s="30"/>
      <c r="C275" s="22">
        <v>4440</v>
      </c>
      <c r="D275" s="1" t="s">
        <v>146</v>
      </c>
      <c r="E275" s="6">
        <v>3627</v>
      </c>
      <c r="F275" s="46">
        <v>3626.44</v>
      </c>
    </row>
    <row r="276" spans="1:6" ht="38.25">
      <c r="A276" s="17"/>
      <c r="B276" s="30"/>
      <c r="C276" s="22">
        <v>4700</v>
      </c>
      <c r="D276" s="1" t="s">
        <v>139</v>
      </c>
      <c r="E276" s="6">
        <v>1000</v>
      </c>
      <c r="F276" s="46">
        <v>547</v>
      </c>
    </row>
    <row r="277" spans="1:6" ht="38.25">
      <c r="A277" s="17"/>
      <c r="B277" s="30"/>
      <c r="C277" s="22">
        <v>4750</v>
      </c>
      <c r="D277" s="1" t="s">
        <v>104</v>
      </c>
      <c r="E277" s="6">
        <v>500</v>
      </c>
      <c r="F277" s="46">
        <v>465</v>
      </c>
    </row>
    <row r="278" spans="1:6" s="33" customFormat="1" ht="40.5">
      <c r="A278" s="15"/>
      <c r="B278" s="30" t="s">
        <v>147</v>
      </c>
      <c r="C278" s="15"/>
      <c r="D278" s="3" t="s">
        <v>148</v>
      </c>
      <c r="E278" s="32">
        <f>SUM(E279:E285)</f>
        <v>193888</v>
      </c>
      <c r="F278" s="47">
        <f>SUM(F279:F285)</f>
        <v>192525.91</v>
      </c>
    </row>
    <row r="279" spans="1:6" ht="13.5">
      <c r="A279" s="17"/>
      <c r="B279" s="30"/>
      <c r="C279" s="22">
        <v>3020</v>
      </c>
      <c r="D279" s="1" t="s">
        <v>126</v>
      </c>
      <c r="E279" s="6">
        <v>3300</v>
      </c>
      <c r="F279" s="46">
        <v>3088.39</v>
      </c>
    </row>
    <row r="280" spans="1:6" ht="25.5">
      <c r="A280" s="17"/>
      <c r="B280" s="30"/>
      <c r="C280" s="22">
        <v>4010</v>
      </c>
      <c r="D280" s="1" t="s">
        <v>114</v>
      </c>
      <c r="E280" s="6">
        <v>150260</v>
      </c>
      <c r="F280" s="46">
        <v>150194.89</v>
      </c>
    </row>
    <row r="281" spans="1:6" ht="25.5">
      <c r="A281" s="17"/>
      <c r="B281" s="30"/>
      <c r="C281" s="22">
        <v>4040</v>
      </c>
      <c r="D281" s="1" t="s">
        <v>92</v>
      </c>
      <c r="E281" s="6">
        <v>9730</v>
      </c>
      <c r="F281" s="46">
        <v>9295.44</v>
      </c>
    </row>
    <row r="282" spans="1:6" ht="25.5">
      <c r="A282" s="17"/>
      <c r="B282" s="30"/>
      <c r="C282" s="22">
        <v>4110</v>
      </c>
      <c r="D282" s="1" t="s">
        <v>115</v>
      </c>
      <c r="E282" s="6">
        <v>20200</v>
      </c>
      <c r="F282" s="46">
        <v>20084.09</v>
      </c>
    </row>
    <row r="283" spans="1:6" ht="13.5">
      <c r="A283" s="17"/>
      <c r="B283" s="30"/>
      <c r="C283" s="22">
        <v>4120</v>
      </c>
      <c r="D283" s="1" t="s">
        <v>36</v>
      </c>
      <c r="E283" s="6">
        <v>3200</v>
      </c>
      <c r="F283" s="46">
        <v>3187.33</v>
      </c>
    </row>
    <row r="284" spans="1:6" ht="13.5">
      <c r="A284" s="17"/>
      <c r="B284" s="30"/>
      <c r="C284" s="22">
        <v>4410</v>
      </c>
      <c r="D284" s="1" t="s">
        <v>46</v>
      </c>
      <c r="E284" s="6">
        <v>700</v>
      </c>
      <c r="F284" s="46">
        <v>178.4</v>
      </c>
    </row>
    <row r="285" spans="1:6" ht="38.25">
      <c r="A285" s="17"/>
      <c r="B285" s="30"/>
      <c r="C285" s="22">
        <v>4440</v>
      </c>
      <c r="D285" s="1" t="s">
        <v>88</v>
      </c>
      <c r="E285" s="6">
        <v>6498</v>
      </c>
      <c r="F285" s="46">
        <v>6497.37</v>
      </c>
    </row>
    <row r="286" spans="1:6" s="33" customFormat="1" ht="13.5">
      <c r="A286" s="15"/>
      <c r="B286" s="30" t="s">
        <v>149</v>
      </c>
      <c r="C286" s="15"/>
      <c r="D286" s="3" t="s">
        <v>39</v>
      </c>
      <c r="E286" s="32">
        <f>E287</f>
        <v>199800</v>
      </c>
      <c r="F286" s="47">
        <f>F287</f>
        <v>195132.4</v>
      </c>
    </row>
    <row r="287" spans="1:6" ht="13.5">
      <c r="A287" s="17"/>
      <c r="B287" s="30"/>
      <c r="C287" s="22">
        <v>3110</v>
      </c>
      <c r="D287" s="1" t="s">
        <v>138</v>
      </c>
      <c r="E287" s="6">
        <v>199800</v>
      </c>
      <c r="F287" s="46">
        <v>195132.4</v>
      </c>
    </row>
    <row r="288" spans="1:6" ht="25.5">
      <c r="A288" s="17">
        <v>854</v>
      </c>
      <c r="B288" s="30"/>
      <c r="C288" s="17"/>
      <c r="D288" s="2" t="s">
        <v>150</v>
      </c>
      <c r="E288" s="8">
        <f>E289+E297+E304</f>
        <v>255016</v>
      </c>
      <c r="F288" s="45">
        <f>F289+F297+F304</f>
        <v>250942.15</v>
      </c>
    </row>
    <row r="289" spans="1:6" s="33" customFormat="1" ht="13.5">
      <c r="A289" s="15"/>
      <c r="B289" s="30" t="s">
        <v>20</v>
      </c>
      <c r="C289" s="15"/>
      <c r="D289" s="3" t="s">
        <v>151</v>
      </c>
      <c r="E289" s="32">
        <f>SUM(E290:E296)</f>
        <v>45291</v>
      </c>
      <c r="F289" s="47">
        <f>SUM(F290:F296)</f>
        <v>41830.09</v>
      </c>
    </row>
    <row r="290" spans="1:6" ht="13.5">
      <c r="A290" s="17"/>
      <c r="B290" s="30"/>
      <c r="C290" s="22">
        <v>3020</v>
      </c>
      <c r="D290" s="1" t="s">
        <v>126</v>
      </c>
      <c r="E290" s="6">
        <v>4300</v>
      </c>
      <c r="F290" s="46">
        <v>4269.3</v>
      </c>
    </row>
    <row r="291" spans="1:6" ht="25.5">
      <c r="A291" s="17"/>
      <c r="B291" s="30"/>
      <c r="C291" s="22">
        <v>4010</v>
      </c>
      <c r="D291" s="1" t="s">
        <v>114</v>
      </c>
      <c r="E291" s="6">
        <v>25800</v>
      </c>
      <c r="F291" s="46">
        <v>24839.98</v>
      </c>
    </row>
    <row r="292" spans="1:6" ht="25.5">
      <c r="A292" s="17"/>
      <c r="B292" s="30"/>
      <c r="C292" s="22">
        <v>4040</v>
      </c>
      <c r="D292" s="1" t="s">
        <v>92</v>
      </c>
      <c r="E292" s="6">
        <v>3300</v>
      </c>
      <c r="F292" s="46">
        <v>2136.27</v>
      </c>
    </row>
    <row r="293" spans="1:6" ht="25.5">
      <c r="A293" s="17"/>
      <c r="B293" s="30"/>
      <c r="C293" s="22">
        <v>4110</v>
      </c>
      <c r="D293" s="1" t="s">
        <v>115</v>
      </c>
      <c r="E293" s="6">
        <v>6400</v>
      </c>
      <c r="F293" s="46">
        <v>5538.79</v>
      </c>
    </row>
    <row r="294" spans="1:6" ht="13.5">
      <c r="A294" s="17"/>
      <c r="B294" s="30"/>
      <c r="C294" s="22">
        <v>4120</v>
      </c>
      <c r="D294" s="1" t="s">
        <v>36</v>
      </c>
      <c r="E294" s="6">
        <v>1100</v>
      </c>
      <c r="F294" s="46">
        <v>683.34</v>
      </c>
    </row>
    <row r="295" spans="1:6" ht="25.5">
      <c r="A295" s="17"/>
      <c r="B295" s="30"/>
      <c r="C295" s="22">
        <v>4210</v>
      </c>
      <c r="D295" s="1" t="s">
        <v>40</v>
      </c>
      <c r="E295" s="6">
        <v>1000</v>
      </c>
      <c r="F295" s="46">
        <v>971.41</v>
      </c>
    </row>
    <row r="296" spans="1:6" ht="38.25">
      <c r="A296" s="17"/>
      <c r="B296" s="30"/>
      <c r="C296" s="22">
        <v>4440</v>
      </c>
      <c r="D296" s="1" t="s">
        <v>88</v>
      </c>
      <c r="E296" s="6">
        <v>3391</v>
      </c>
      <c r="F296" s="46">
        <v>3391</v>
      </c>
    </row>
    <row r="297" spans="1:6" s="33" customFormat="1" ht="27">
      <c r="A297" s="15"/>
      <c r="B297" s="30" t="s">
        <v>21</v>
      </c>
      <c r="C297" s="15"/>
      <c r="D297" s="3" t="s">
        <v>152</v>
      </c>
      <c r="E297" s="32">
        <f>SUM(E298:E303)</f>
        <v>209425</v>
      </c>
      <c r="F297" s="47">
        <f>SUM(F298:F303)</f>
        <v>209112.06</v>
      </c>
    </row>
    <row r="298" spans="1:6" ht="76.5">
      <c r="A298" s="17"/>
      <c r="B298" s="30"/>
      <c r="C298" s="22">
        <v>2590</v>
      </c>
      <c r="D298" s="4" t="s">
        <v>155</v>
      </c>
      <c r="E298" s="6">
        <v>560</v>
      </c>
      <c r="F298" s="46">
        <v>560</v>
      </c>
    </row>
    <row r="299" spans="1:6" ht="13.5">
      <c r="A299" s="17"/>
      <c r="B299" s="30"/>
      <c r="C299" s="22">
        <v>3240</v>
      </c>
      <c r="D299" s="1" t="s">
        <v>153</v>
      </c>
      <c r="E299" s="6">
        <v>116230</v>
      </c>
      <c r="F299" s="46">
        <v>116230</v>
      </c>
    </row>
    <row r="300" spans="1:6" ht="25.5">
      <c r="A300" s="17"/>
      <c r="B300" s="30"/>
      <c r="C300" s="22">
        <v>3260</v>
      </c>
      <c r="D300" s="1" t="s">
        <v>154</v>
      </c>
      <c r="E300" s="6">
        <v>16478</v>
      </c>
      <c r="F300" s="46">
        <v>16165.06</v>
      </c>
    </row>
    <row r="301" spans="1:6" ht="25.5">
      <c r="A301" s="17"/>
      <c r="B301" s="30"/>
      <c r="C301" s="22">
        <v>4170</v>
      </c>
      <c r="D301" s="1" t="s">
        <v>37</v>
      </c>
      <c r="E301" s="6">
        <v>38445</v>
      </c>
      <c r="F301" s="46">
        <v>38445</v>
      </c>
    </row>
    <row r="302" spans="1:6" ht="25.5">
      <c r="A302" s="17"/>
      <c r="B302" s="30"/>
      <c r="C302" s="22">
        <v>4210</v>
      </c>
      <c r="D302" s="1" t="s">
        <v>40</v>
      </c>
      <c r="E302" s="6">
        <v>6000</v>
      </c>
      <c r="F302" s="46">
        <v>6000</v>
      </c>
    </row>
    <row r="303" spans="1:6" ht="13.5">
      <c r="A303" s="17"/>
      <c r="B303" s="30"/>
      <c r="C303" s="22">
        <v>4300</v>
      </c>
      <c r="D303" s="1" t="s">
        <v>32</v>
      </c>
      <c r="E303" s="6">
        <v>31712</v>
      </c>
      <c r="F303" s="46">
        <v>31712</v>
      </c>
    </row>
    <row r="304" spans="1:6" s="33" customFormat="1" ht="27">
      <c r="A304" s="15"/>
      <c r="B304" s="30" t="s">
        <v>22</v>
      </c>
      <c r="C304" s="15"/>
      <c r="D304" s="3" t="s">
        <v>131</v>
      </c>
      <c r="E304" s="32">
        <f>E305</f>
        <v>300</v>
      </c>
      <c r="F304" s="47">
        <f>F305</f>
        <v>0</v>
      </c>
    </row>
    <row r="305" spans="1:6" ht="13.5">
      <c r="A305" s="17"/>
      <c r="B305" s="30"/>
      <c r="C305" s="22">
        <v>4300</v>
      </c>
      <c r="D305" s="1" t="s">
        <v>32</v>
      </c>
      <c r="E305" s="6">
        <v>300</v>
      </c>
      <c r="F305" s="46"/>
    </row>
    <row r="306" spans="1:6" ht="27">
      <c r="A306" s="17">
        <v>900</v>
      </c>
      <c r="B306" s="30"/>
      <c r="C306" s="17"/>
      <c r="D306" s="3" t="s">
        <v>189</v>
      </c>
      <c r="E306" s="8">
        <f>E307+E312+E314</f>
        <v>400888</v>
      </c>
      <c r="F306" s="45">
        <f>F307+F312+F314</f>
        <v>387634.82</v>
      </c>
    </row>
    <row r="307" spans="1:6" s="33" customFormat="1" ht="27">
      <c r="A307" s="15"/>
      <c r="B307" s="30" t="s">
        <v>23</v>
      </c>
      <c r="C307" s="15"/>
      <c r="D307" s="3" t="s">
        <v>156</v>
      </c>
      <c r="E307" s="32">
        <f>SUM(E308:E311)</f>
        <v>101000</v>
      </c>
      <c r="F307" s="47">
        <f>SUM(F308:F311)</f>
        <v>92338.95000000001</v>
      </c>
    </row>
    <row r="308" spans="1:6" ht="17.25" customHeight="1">
      <c r="A308" s="22"/>
      <c r="B308" s="60"/>
      <c r="C308" s="22">
        <v>4170</v>
      </c>
      <c r="D308" s="1" t="s">
        <v>181</v>
      </c>
      <c r="E308" s="6">
        <v>14400</v>
      </c>
      <c r="F308" s="46">
        <v>14280</v>
      </c>
    </row>
    <row r="309" spans="1:6" ht="25.5">
      <c r="A309" s="17"/>
      <c r="B309" s="30"/>
      <c r="C309" s="22">
        <v>4210</v>
      </c>
      <c r="D309" s="1" t="s">
        <v>40</v>
      </c>
      <c r="E309" s="6">
        <v>25000</v>
      </c>
      <c r="F309" s="46">
        <v>20827.17</v>
      </c>
    </row>
    <row r="310" spans="1:6" ht="13.5">
      <c r="A310" s="17"/>
      <c r="B310" s="30"/>
      <c r="C310" s="22">
        <v>4260</v>
      </c>
      <c r="D310" s="1" t="s">
        <v>45</v>
      </c>
      <c r="E310" s="6">
        <v>36000</v>
      </c>
      <c r="F310" s="46">
        <v>32767.68</v>
      </c>
    </row>
    <row r="311" spans="1:6" ht="13.5">
      <c r="A311" s="17"/>
      <c r="B311" s="30"/>
      <c r="C311" s="22">
        <v>4300</v>
      </c>
      <c r="D311" s="1" t="s">
        <v>32</v>
      </c>
      <c r="E311" s="6">
        <v>25600</v>
      </c>
      <c r="F311" s="46">
        <v>24464.1</v>
      </c>
    </row>
    <row r="312" spans="1:6" s="33" customFormat="1" ht="27">
      <c r="A312" s="15"/>
      <c r="B312" s="30" t="s">
        <v>157</v>
      </c>
      <c r="C312" s="15"/>
      <c r="D312" s="3" t="s">
        <v>158</v>
      </c>
      <c r="E312" s="32">
        <f>SUM(E313:E313)</f>
        <v>6000</v>
      </c>
      <c r="F312" s="47">
        <f>SUM(F313:F313)</f>
        <v>6000</v>
      </c>
    </row>
    <row r="313" spans="1:6" ht="13.5">
      <c r="A313" s="17"/>
      <c r="B313" s="30"/>
      <c r="C313" s="22">
        <v>4300</v>
      </c>
      <c r="D313" s="1" t="s">
        <v>32</v>
      </c>
      <c r="E313" s="6">
        <v>6000</v>
      </c>
      <c r="F313" s="46">
        <v>6000</v>
      </c>
    </row>
    <row r="314" spans="1:6" s="33" customFormat="1" ht="27">
      <c r="A314" s="15"/>
      <c r="B314" s="30" t="s">
        <v>24</v>
      </c>
      <c r="C314" s="15"/>
      <c r="D314" s="3" t="s">
        <v>159</v>
      </c>
      <c r="E314" s="32">
        <f>SUM(E315:E319)</f>
        <v>293888</v>
      </c>
      <c r="F314" s="47">
        <f>SUM(F315:F319)</f>
        <v>289295.87</v>
      </c>
    </row>
    <row r="315" spans="1:6" s="33" customFormat="1" ht="63.75">
      <c r="A315" s="22"/>
      <c r="B315" s="60"/>
      <c r="C315" s="22">
        <v>2910</v>
      </c>
      <c r="D315" s="1" t="s">
        <v>182</v>
      </c>
      <c r="E315" s="6">
        <v>10000</v>
      </c>
      <c r="F315" s="46">
        <v>10000</v>
      </c>
    </row>
    <row r="316" spans="1:6" ht="25.5">
      <c r="A316" s="17"/>
      <c r="B316" s="30"/>
      <c r="C316" s="22">
        <v>4210</v>
      </c>
      <c r="D316" s="1" t="s">
        <v>40</v>
      </c>
      <c r="E316" s="6">
        <v>11100</v>
      </c>
      <c r="F316" s="46">
        <v>11080.65</v>
      </c>
    </row>
    <row r="317" spans="1:6" ht="13.5">
      <c r="A317" s="17"/>
      <c r="B317" s="30"/>
      <c r="C317" s="22">
        <v>4260</v>
      </c>
      <c r="D317" s="1" t="s">
        <v>45</v>
      </c>
      <c r="E317" s="6">
        <v>267400</v>
      </c>
      <c r="F317" s="46">
        <v>267147.43</v>
      </c>
    </row>
    <row r="318" spans="1:6" ht="13.5">
      <c r="A318" s="17"/>
      <c r="B318" s="30"/>
      <c r="C318" s="22">
        <v>4300</v>
      </c>
      <c r="D318" s="1" t="s">
        <v>32</v>
      </c>
      <c r="E318" s="6">
        <v>5207</v>
      </c>
      <c r="F318" s="46">
        <v>886.79</v>
      </c>
    </row>
    <row r="319" spans="1:6" ht="63.75">
      <c r="A319" s="17"/>
      <c r="B319" s="30"/>
      <c r="C319" s="22">
        <v>4560</v>
      </c>
      <c r="D319" s="1" t="s">
        <v>183</v>
      </c>
      <c r="E319" s="6">
        <v>181</v>
      </c>
      <c r="F319" s="46">
        <v>181</v>
      </c>
    </row>
    <row r="320" spans="1:6" ht="25.5">
      <c r="A320" s="17">
        <v>921</v>
      </c>
      <c r="B320" s="30"/>
      <c r="C320" s="17"/>
      <c r="D320" s="2" t="s">
        <v>160</v>
      </c>
      <c r="E320" s="8">
        <f>E321+E323</f>
        <v>75700</v>
      </c>
      <c r="F320" s="45">
        <f>F321+F323</f>
        <v>75700</v>
      </c>
    </row>
    <row r="321" spans="1:6" s="33" customFormat="1" ht="13.5">
      <c r="A321" s="15"/>
      <c r="B321" s="30" t="s">
        <v>25</v>
      </c>
      <c r="C321" s="15"/>
      <c r="D321" s="3" t="s">
        <v>161</v>
      </c>
      <c r="E321" s="32">
        <f>E322</f>
        <v>68500</v>
      </c>
      <c r="F321" s="47">
        <f>F322</f>
        <v>68500</v>
      </c>
    </row>
    <row r="322" spans="1:6" ht="30.75" customHeight="1">
      <c r="A322" s="17"/>
      <c r="B322" s="30"/>
      <c r="C322" s="22">
        <v>2480</v>
      </c>
      <c r="D322" s="1" t="s">
        <v>162</v>
      </c>
      <c r="E322" s="6">
        <v>68500</v>
      </c>
      <c r="F322" s="46">
        <v>68500</v>
      </c>
    </row>
    <row r="323" spans="1:6" s="33" customFormat="1" ht="16.5" customHeight="1">
      <c r="A323" s="15"/>
      <c r="B323" s="30" t="s">
        <v>184</v>
      </c>
      <c r="C323" s="15"/>
      <c r="D323" s="3" t="s">
        <v>185</v>
      </c>
      <c r="E323" s="32">
        <f>E324</f>
        <v>7200</v>
      </c>
      <c r="F323" s="47">
        <f>F324</f>
        <v>7200</v>
      </c>
    </row>
    <row r="324" spans="1:6" ht="21.75" customHeight="1">
      <c r="A324" s="17"/>
      <c r="B324" s="30"/>
      <c r="C324" s="22">
        <v>4170</v>
      </c>
      <c r="D324" s="1" t="s">
        <v>37</v>
      </c>
      <c r="E324" s="6">
        <v>7200</v>
      </c>
      <c r="F324" s="46">
        <v>7200</v>
      </c>
    </row>
    <row r="325" spans="1:6" ht="13.5">
      <c r="A325" s="17">
        <v>926</v>
      </c>
      <c r="B325" s="30"/>
      <c r="C325" s="17"/>
      <c r="D325" s="2" t="s">
        <v>163</v>
      </c>
      <c r="E325" s="8">
        <f>E326+E333</f>
        <v>57000</v>
      </c>
      <c r="F325" s="45">
        <f>F326+F333</f>
        <v>56016.119999999995</v>
      </c>
    </row>
    <row r="326" spans="1:6" s="33" customFormat="1" ht="27">
      <c r="A326" s="15"/>
      <c r="B326" s="30" t="s">
        <v>26</v>
      </c>
      <c r="C326" s="15"/>
      <c r="D326" s="3" t="s">
        <v>164</v>
      </c>
      <c r="E326" s="32">
        <f>SUM(E327:E332)</f>
        <v>48000</v>
      </c>
      <c r="F326" s="47">
        <f>SUM(F327:F332)</f>
        <v>47487.45</v>
      </c>
    </row>
    <row r="327" spans="1:6" ht="25.5">
      <c r="A327" s="17"/>
      <c r="B327" s="30"/>
      <c r="C327" s="22">
        <v>3260</v>
      </c>
      <c r="D327" s="1" t="s">
        <v>154</v>
      </c>
      <c r="E327" s="6">
        <v>7000</v>
      </c>
      <c r="F327" s="46">
        <v>7000</v>
      </c>
    </row>
    <row r="328" spans="1:6" ht="18.75" customHeight="1">
      <c r="A328" s="17"/>
      <c r="B328" s="30"/>
      <c r="C328" s="22">
        <v>4170</v>
      </c>
      <c r="D328" s="1" t="s">
        <v>37</v>
      </c>
      <c r="E328" s="6">
        <v>12470</v>
      </c>
      <c r="F328" s="46">
        <v>12439.2</v>
      </c>
    </row>
    <row r="329" spans="1:6" ht="25.5">
      <c r="A329" s="17"/>
      <c r="B329" s="30"/>
      <c r="C329" s="22">
        <v>4210</v>
      </c>
      <c r="D329" s="1" t="s">
        <v>40</v>
      </c>
      <c r="E329" s="6">
        <v>20985</v>
      </c>
      <c r="F329" s="46">
        <v>20792.36</v>
      </c>
    </row>
    <row r="330" spans="1:6" ht="13.5">
      <c r="A330" s="17"/>
      <c r="B330" s="30"/>
      <c r="C330" s="22">
        <v>4260</v>
      </c>
      <c r="D330" s="1" t="s">
        <v>45</v>
      </c>
      <c r="E330" s="6">
        <v>1600</v>
      </c>
      <c r="F330" s="46">
        <v>1519.99</v>
      </c>
    </row>
    <row r="331" spans="1:6" ht="13.5">
      <c r="A331" s="17"/>
      <c r="B331" s="30"/>
      <c r="C331" s="22">
        <v>4300</v>
      </c>
      <c r="D331" s="1" t="s">
        <v>32</v>
      </c>
      <c r="E331" s="6">
        <v>2160</v>
      </c>
      <c r="F331" s="46">
        <v>1952.9</v>
      </c>
    </row>
    <row r="332" spans="1:6" ht="13.5">
      <c r="A332" s="17"/>
      <c r="B332" s="30"/>
      <c r="C332" s="22">
        <v>4430</v>
      </c>
      <c r="D332" s="1" t="s">
        <v>67</v>
      </c>
      <c r="E332" s="6">
        <v>3785</v>
      </c>
      <c r="F332" s="46">
        <v>3783</v>
      </c>
    </row>
    <row r="333" spans="1:6" s="33" customFormat="1" ht="13.5">
      <c r="A333" s="15"/>
      <c r="B333" s="30" t="s">
        <v>186</v>
      </c>
      <c r="C333" s="15"/>
      <c r="D333" s="3" t="s">
        <v>39</v>
      </c>
      <c r="E333" s="32">
        <f>SUM(E334:E336)</f>
        <v>9000</v>
      </c>
      <c r="F333" s="47">
        <f>SUM(F334:F336)</f>
        <v>8528.67</v>
      </c>
    </row>
    <row r="334" spans="1:6" ht="13.5">
      <c r="A334" s="17"/>
      <c r="B334" s="30"/>
      <c r="C334" s="22">
        <v>3240</v>
      </c>
      <c r="D334" s="1" t="s">
        <v>153</v>
      </c>
      <c r="E334" s="6">
        <v>1000</v>
      </c>
      <c r="F334" s="46">
        <v>1000</v>
      </c>
    </row>
    <row r="335" spans="1:6" ht="25.5">
      <c r="A335" s="17"/>
      <c r="B335" s="30"/>
      <c r="C335" s="22">
        <v>4210</v>
      </c>
      <c r="D335" s="1" t="s">
        <v>40</v>
      </c>
      <c r="E335" s="6">
        <v>2940</v>
      </c>
      <c r="F335" s="46">
        <v>2468.67</v>
      </c>
    </row>
    <row r="336" spans="1:6" ht="13.5">
      <c r="A336" s="17"/>
      <c r="B336" s="30"/>
      <c r="C336" s="22">
        <v>4300</v>
      </c>
      <c r="D336" s="1" t="s">
        <v>32</v>
      </c>
      <c r="E336" s="6">
        <v>5060</v>
      </c>
      <c r="F336" s="46">
        <v>5060</v>
      </c>
    </row>
    <row r="337" spans="1:8" ht="12.75">
      <c r="A337" s="70" t="s">
        <v>27</v>
      </c>
      <c r="B337" s="71"/>
      <c r="C337" s="72"/>
      <c r="D337" s="5"/>
      <c r="E337" s="69">
        <f>E325+E320+E306+E288+E245+E236+E128+E125+E116+E108+E105+E60+E55+E47+E42+E33+E27+E12</f>
        <v>19507649.4</v>
      </c>
      <c r="F337" s="45">
        <f>F325+F320+F306+F288+F245+F236+F128+F125+F116+F108+F105+F60+F55+F47+F42+F33+F27+F12</f>
        <v>18803415.459999997</v>
      </c>
      <c r="H337" s="7" t="s">
        <v>193</v>
      </c>
    </row>
    <row r="338" spans="1:8" ht="13.5">
      <c r="A338" s="26"/>
      <c r="E338" s="13"/>
      <c r="F338" s="48"/>
      <c r="H338" s="62">
        <f>SUM(F20+F21+F22+F62+F73+F74+F75+F76+F78+F98+F99+F100+F101+F102+F119+F133+F134+F135+F136+F138+F157+F158+F159+F160+F165+F166+F167+F168+F180+F181+F182+F183+F184+F202+F203+F204+F205+F213+F214+F215+F216+F222+F223+F224+F225+F240+F248+F249+F250+F265+F266+F267+F268+F269+F260+F280+F281+F282+F283+F291+F292+F293+F294+F301+F308+F324+F328)</f>
        <v>7880801.519999999</v>
      </c>
    </row>
    <row r="339" spans="2:6" ht="12.75">
      <c r="B339" s="26"/>
      <c r="D339" s="50"/>
      <c r="E339" s="13"/>
      <c r="F339" s="38"/>
    </row>
    <row r="340" spans="2:8" ht="12.75">
      <c r="B340" s="26"/>
      <c r="D340" s="50"/>
      <c r="H340" s="14"/>
    </row>
    <row r="341" spans="2:8" ht="12.75">
      <c r="B341" s="26"/>
      <c r="D341" s="50"/>
      <c r="H341" s="14"/>
    </row>
    <row r="342" spans="1:4" ht="12.75">
      <c r="A342" s="26"/>
      <c r="B342" s="26"/>
      <c r="D342" s="50"/>
    </row>
    <row r="343" ht="13.5">
      <c r="A343" s="26"/>
    </row>
    <row r="344" ht="13.5">
      <c r="A344" s="26"/>
    </row>
    <row r="345" ht="13.5">
      <c r="A345" s="26"/>
    </row>
  </sheetData>
  <mergeCells count="3">
    <mergeCell ref="A337:C337"/>
    <mergeCell ref="A9:C9"/>
    <mergeCell ref="D7:E7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UG Godziesze</cp:lastModifiedBy>
  <cp:lastPrinted>2009-03-16T08:19:51Z</cp:lastPrinted>
  <dcterms:created xsi:type="dcterms:W3CDTF">1999-03-25T10:47:04Z</dcterms:created>
  <dcterms:modified xsi:type="dcterms:W3CDTF">2009-03-16T08:21:45Z</dcterms:modified>
  <cp:category/>
  <cp:version/>
  <cp:contentType/>
  <cp:contentStatus/>
</cp:coreProperties>
</file>