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70" activeTab="1"/>
  </bookViews>
  <sheets>
    <sheet name="Zal_1_WPF" sheetId="1" r:id="rId1"/>
    <sheet name="Zal_2_Przedsiewziecia" sheetId="2" r:id="rId2"/>
  </sheets>
  <definedNames/>
  <calcPr fullCalcOnLoad="1"/>
</workbook>
</file>

<file path=xl/sharedStrings.xml><?xml version="1.0" encoding="utf-8"?>
<sst xmlns="http://schemas.openxmlformats.org/spreadsheetml/2006/main" count="76" uniqueCount="47">
  <si>
    <t>Lp.</t>
  </si>
  <si>
    <t>1.</t>
  </si>
  <si>
    <t>a</t>
  </si>
  <si>
    <t>b</t>
  </si>
  <si>
    <t>2.</t>
  </si>
  <si>
    <t>c</t>
  </si>
  <si>
    <t>3.</t>
  </si>
  <si>
    <t>Nazwa i cel</t>
  </si>
  <si>
    <t>jednostka odpowiedzialna lub koordynująca</t>
  </si>
  <si>
    <t>okres realizacji</t>
  </si>
  <si>
    <t>łączne nakłady finansowe</t>
  </si>
  <si>
    <t>limity wydatków w poszczególnych latach</t>
  </si>
  <si>
    <t>Limit zobowiązań</t>
  </si>
  <si>
    <t>od</t>
  </si>
  <si>
    <t>do</t>
  </si>
  <si>
    <t>Przedsięwzięcia ogółem</t>
  </si>
  <si>
    <t>- wydatki bieżące</t>
  </si>
  <si>
    <t>- wydatki majątkowe</t>
  </si>
  <si>
    <t>programy, projekty lub zadania (razem)</t>
  </si>
  <si>
    <t>programy, projekty lub zadania związane z programami realizowanymi z udziałem środków, o których mowa w art. 5 ust. 1 pkt 2 i 3 (razem)</t>
  </si>
  <si>
    <t>programy, projekty lub zadania związane z umowami partnerstwa publiczno-prywatnego (razem)</t>
  </si>
  <si>
    <t>programy, projekty lub zadania - inne niż wymienione w lit. a i b (razem)</t>
  </si>
  <si>
    <t>umowy, których realizacja w roku budżetowym i latach następnych jest niezbędna dla zapewnienia ciągłości działania jednostki i których płatności przypadają w okresie dłuższym niż rok</t>
  </si>
  <si>
    <t>gwarancje i poręczenia udzielane przez jednostki samorządu terytorialnego (razem)</t>
  </si>
  <si>
    <t>- potencjalna spłata</t>
  </si>
  <si>
    <t>1)</t>
  </si>
  <si>
    <t>1. środki UE</t>
  </si>
  <si>
    <t>2)</t>
  </si>
  <si>
    <t>3)</t>
  </si>
  <si>
    <t>- wydatki majątkowe, w tym:</t>
  </si>
  <si>
    <t>- wydatki bieżące, w tym:</t>
  </si>
  <si>
    <t>2. środki Budżetu Państwa</t>
  </si>
  <si>
    <t>3. środki własne</t>
  </si>
  <si>
    <t>1. środki własne</t>
  </si>
  <si>
    <t>Urząd Gminy w Godzieszach Wielkich</t>
  </si>
  <si>
    <t>Wykaz przedsięwzięć do Wieloletniej Prognozy Finansowej Gminy Godziesze Wielkie na lata 2011-2020</t>
  </si>
  <si>
    <t>Poręczenie pożyczki dla Związku Komunalnego Gmin "Czyste Miasto, Czysta Gmina" w Kaliszu</t>
  </si>
  <si>
    <t xml:space="preserve">2) </t>
  </si>
  <si>
    <t>Zespół Szkolno-Przedszkolny w Stobnie Siódmym</t>
  </si>
  <si>
    <t>4)</t>
  </si>
  <si>
    <t>Termomodernizacja obiektów użyteczności publicznej na terenie gminy Godziesze Wielkie - Zmniejszenie zużycia energii</t>
  </si>
  <si>
    <t xml:space="preserve">Budowa przepompowni sieciowej we wsi Wolica- Poprawa infrastruktury wodociągowej </t>
  </si>
  <si>
    <t xml:space="preserve">Budowa kanalizacji sanitarnej i oczyszczalni ścieków Godziesze Małe-Krzemionka </t>
  </si>
  <si>
    <t xml:space="preserve">Uczenie się przez całe życie-Przyczynianie się rozwoju Wspólnoty jako społeczeństwa opartego na zaawansowanej wiedzy zgodnie z celami strategii lizbońskiej </t>
  </si>
  <si>
    <t xml:space="preserve">Program Operacyjny Kapitał Ludzki " Nasze małe przedszkola" </t>
  </si>
  <si>
    <t>Rozbudowa sieci wodociągowej na terenie gminy Godziesze Wielkie - Poprawa infrastruktury wodociągowej dział 010 rozdział 01010</t>
  </si>
  <si>
    <t>Załącznik Nr 2 do  uchwały  nr XVI/82/2011 Rady Gminy Godziesze Wielkie z dnia 22 grudnia 2011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</si>
</sst>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10"/>
      <color indexed="8"/>
      <name val="Times New Roman"/>
      <family val="1"/>
    </font>
    <font>
      <sz val="10"/>
      <color indexed="8"/>
      <name val="Czcionka tekstu podstawowego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Dashed"/>
      <bottom style="thin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Dashed"/>
      <bottom style="thin"/>
    </border>
    <border>
      <left/>
      <right/>
      <top style="mediumDashed"/>
      <bottom style="thin"/>
    </border>
    <border>
      <left/>
      <right style="thin"/>
      <top style="mediumDashed"/>
      <bottom style="thin"/>
    </border>
    <border>
      <left style="thin"/>
      <right style="thin"/>
      <top/>
      <bottom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39" fillId="27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165" fontId="2" fillId="0" borderId="10" xfId="56" applyNumberFormat="1" applyFont="1" applyBorder="1" applyAlignment="1">
      <alignment vertical="center"/>
      <protection/>
    </xf>
    <xf numFmtId="0" fontId="3" fillId="0" borderId="10" xfId="56" applyFont="1" applyBorder="1" applyAlignment="1">
      <alignment vertical="center"/>
      <protection/>
    </xf>
    <xf numFmtId="165" fontId="3" fillId="0" borderId="10" xfId="56" applyNumberFormat="1" applyFont="1" applyBorder="1" applyAlignment="1">
      <alignment vertical="center"/>
      <protection/>
    </xf>
    <xf numFmtId="0" fontId="7" fillId="0" borderId="0" xfId="0" applyFont="1" applyAlignment="1">
      <alignment/>
    </xf>
    <xf numFmtId="0" fontId="2" fillId="0" borderId="10" xfId="56" applyFont="1" applyBorder="1" applyAlignment="1">
      <alignment horizontal="right" vertical="center"/>
      <protection/>
    </xf>
    <xf numFmtId="0" fontId="2" fillId="0" borderId="11" xfId="56" applyFont="1" applyBorder="1" applyAlignment="1">
      <alignment vertical="center" wrapText="1"/>
      <protection/>
    </xf>
    <xf numFmtId="0" fontId="2" fillId="0" borderId="10" xfId="56" applyFont="1" applyBorder="1" applyAlignment="1" quotePrefix="1">
      <alignment horizontal="right" vertical="center"/>
      <protection/>
    </xf>
    <xf numFmtId="0" fontId="2" fillId="0" borderId="11" xfId="56" applyFont="1" applyBorder="1" applyAlignment="1" quotePrefix="1">
      <alignment vertical="center" wrapText="1"/>
      <protection/>
    </xf>
    <xf numFmtId="0" fontId="2" fillId="0" borderId="12" xfId="56" applyFont="1" applyBorder="1" applyAlignment="1" quotePrefix="1">
      <alignment vertical="center" wrapText="1"/>
      <protection/>
    </xf>
    <xf numFmtId="0" fontId="2" fillId="0" borderId="13" xfId="56" applyFont="1" applyBorder="1" applyAlignment="1" quotePrefix="1">
      <alignment vertical="center" wrapText="1"/>
      <protection/>
    </xf>
    <xf numFmtId="0" fontId="2" fillId="0" borderId="12" xfId="56" applyFont="1" applyBorder="1" applyAlignment="1">
      <alignment vertical="center" wrapText="1"/>
      <protection/>
    </xf>
    <xf numFmtId="0" fontId="2" fillId="0" borderId="13" xfId="56" applyFont="1" applyBorder="1" applyAlignment="1" quotePrefix="1">
      <alignment horizontal="left" vertical="center" wrapText="1"/>
      <protection/>
    </xf>
    <xf numFmtId="0" fontId="3" fillId="0" borderId="14" xfId="56" applyFont="1" applyBorder="1" applyAlignment="1">
      <alignment vertical="center"/>
      <protection/>
    </xf>
    <xf numFmtId="165" fontId="3" fillId="0" borderId="14" xfId="56" applyNumberFormat="1" applyFont="1" applyBorder="1" applyAlignment="1">
      <alignment vertical="center"/>
      <protection/>
    </xf>
    <xf numFmtId="0" fontId="3" fillId="0" borderId="15" xfId="56" applyFont="1" applyBorder="1" applyAlignment="1">
      <alignment vertical="center"/>
      <protection/>
    </xf>
    <xf numFmtId="165" fontId="3" fillId="0" borderId="15" xfId="56" applyNumberFormat="1" applyFont="1" applyBorder="1" applyAlignment="1">
      <alignment vertical="center"/>
      <protection/>
    </xf>
    <xf numFmtId="0" fontId="7" fillId="0" borderId="16" xfId="0" applyFont="1" applyBorder="1" applyAlignment="1">
      <alignment/>
    </xf>
    <xf numFmtId="0" fontId="2" fillId="0" borderId="10" xfId="56" applyFont="1" applyBorder="1" applyAlignment="1">
      <alignment vertical="center"/>
      <protection/>
    </xf>
    <xf numFmtId="10" fontId="3" fillId="0" borderId="10" xfId="56" applyNumberFormat="1" applyFont="1" applyBorder="1" applyAlignment="1">
      <alignment vertical="center"/>
      <protection/>
    </xf>
    <xf numFmtId="0" fontId="3" fillId="0" borderId="10" xfId="56" applyFont="1" applyBorder="1" applyAlignment="1">
      <alignment horizontal="center" vertical="center" wrapText="1"/>
      <protection/>
    </xf>
    <xf numFmtId="165" fontId="2" fillId="33" borderId="10" xfId="56" applyNumberFormat="1" applyFont="1" applyFill="1" applyBorder="1" applyAlignment="1">
      <alignment vertical="center"/>
      <protection/>
    </xf>
    <xf numFmtId="49" fontId="3" fillId="33" borderId="10" xfId="56" applyNumberFormat="1" applyFont="1" applyFill="1" applyBorder="1" applyAlignment="1">
      <alignment horizontal="center" vertical="center"/>
      <protection/>
    </xf>
    <xf numFmtId="49" fontId="3" fillId="33" borderId="10" xfId="56" applyNumberFormat="1" applyFont="1" applyFill="1" applyBorder="1" applyAlignment="1">
      <alignment horizontal="right" vertical="center"/>
      <protection/>
    </xf>
    <xf numFmtId="0" fontId="7" fillId="33" borderId="0" xfId="0" applyFont="1" applyFill="1" applyAlignment="1">
      <alignment horizontal="center"/>
    </xf>
    <xf numFmtId="10" fontId="3" fillId="33" borderId="10" xfId="56" applyNumberFormat="1" applyFont="1" applyFill="1" applyBorder="1" applyAlignment="1">
      <alignment vertical="center"/>
      <protection/>
    </xf>
    <xf numFmtId="0" fontId="9" fillId="0" borderId="0" xfId="0" applyFont="1" applyAlignment="1">
      <alignment/>
    </xf>
    <xf numFmtId="0" fontId="8" fillId="33" borderId="10" xfId="56" applyFont="1" applyFill="1" applyBorder="1" applyAlignment="1">
      <alignment horizontal="center" vertical="center"/>
      <protection/>
    </xf>
    <xf numFmtId="0" fontId="8" fillId="33" borderId="10" xfId="56" applyFont="1" applyFill="1" applyBorder="1" applyAlignment="1">
      <alignment horizontal="center" vertical="center" wrapText="1"/>
      <protection/>
    </xf>
    <xf numFmtId="0" fontId="8" fillId="33" borderId="10" xfId="56" applyNumberFormat="1" applyFont="1" applyFill="1" applyBorder="1" applyAlignment="1">
      <alignment horizontal="center" vertical="center"/>
      <protection/>
    </xf>
    <xf numFmtId="0" fontId="8" fillId="0" borderId="10" xfId="56" applyFont="1" applyBorder="1" applyAlignment="1">
      <alignment vertical="center"/>
      <protection/>
    </xf>
    <xf numFmtId="165" fontId="8" fillId="0" borderId="10" xfId="56" applyNumberFormat="1" applyFont="1" applyBorder="1" applyAlignment="1">
      <alignment horizontal="center" vertical="center" wrapText="1"/>
      <protection/>
    </xf>
    <xf numFmtId="0" fontId="10" fillId="0" borderId="10" xfId="56" applyFont="1" applyBorder="1" applyAlignment="1">
      <alignment vertical="center"/>
      <protection/>
    </xf>
    <xf numFmtId="165" fontId="10" fillId="0" borderId="10" xfId="56" applyNumberFormat="1" applyFont="1" applyBorder="1" applyAlignment="1">
      <alignment horizontal="center" vertical="center" wrapText="1"/>
      <protection/>
    </xf>
    <xf numFmtId="0" fontId="10" fillId="33" borderId="10" xfId="56" applyFont="1" applyFill="1" applyBorder="1" applyAlignment="1">
      <alignment vertical="center"/>
      <protection/>
    </xf>
    <xf numFmtId="0" fontId="10" fillId="33" borderId="10" xfId="0" applyFont="1" applyFill="1" applyBorder="1" applyAlignment="1">
      <alignment vertical="center" wrapText="1"/>
    </xf>
    <xf numFmtId="0" fontId="10" fillId="0" borderId="10" xfId="56" applyFont="1" applyBorder="1" applyAlignment="1">
      <alignment horizontal="center" vertical="center" wrapText="1"/>
      <protection/>
    </xf>
    <xf numFmtId="0" fontId="10" fillId="33" borderId="10" xfId="56" applyFont="1" applyFill="1" applyBorder="1" applyAlignment="1">
      <alignment horizontal="center" vertical="center" wrapText="1"/>
      <protection/>
    </xf>
    <xf numFmtId="0" fontId="10" fillId="33" borderId="10" xfId="56" applyFont="1" applyFill="1" applyBorder="1" applyAlignment="1">
      <alignment horizontal="center" vertical="center"/>
      <protection/>
    </xf>
    <xf numFmtId="165" fontId="10" fillId="33" borderId="10" xfId="56" applyNumberFormat="1" applyFont="1" applyFill="1" applyBorder="1" applyAlignment="1">
      <alignment horizontal="center" vertical="center"/>
      <protection/>
    </xf>
    <xf numFmtId="0" fontId="10" fillId="0" borderId="10" xfId="56" applyFont="1" applyBorder="1" applyAlignment="1" quotePrefix="1">
      <alignment vertical="center" wrapText="1"/>
      <protection/>
    </xf>
    <xf numFmtId="0" fontId="10" fillId="0" borderId="10" xfId="56" applyFont="1" applyBorder="1" applyAlignment="1">
      <alignment horizontal="center" vertical="center"/>
      <protection/>
    </xf>
    <xf numFmtId="0" fontId="10" fillId="0" borderId="10" xfId="56" applyFont="1" applyBorder="1" applyAlignment="1">
      <alignment vertical="center" wrapText="1"/>
      <protection/>
    </xf>
    <xf numFmtId="0" fontId="10" fillId="0" borderId="17" xfId="56" applyFont="1" applyBorder="1" applyAlignment="1">
      <alignment horizontal="center" vertical="center" wrapText="1"/>
      <protection/>
    </xf>
    <xf numFmtId="0" fontId="10" fillId="33" borderId="10" xfId="56" applyFont="1" applyFill="1" applyBorder="1" applyAlignment="1">
      <alignment vertical="center" wrapText="1"/>
      <protection/>
    </xf>
    <xf numFmtId="165" fontId="10" fillId="33" borderId="10" xfId="56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165" fontId="8" fillId="0" borderId="10" xfId="56" applyNumberFormat="1" applyFont="1" applyBorder="1" applyAlignment="1">
      <alignment horizontal="right" vertical="center" wrapText="1"/>
      <protection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33" borderId="10" xfId="56" applyFont="1" applyFill="1" applyBorder="1" applyAlignment="1">
      <alignment vertical="center"/>
      <protection/>
    </xf>
    <xf numFmtId="0" fontId="11" fillId="33" borderId="10" xfId="0" applyFont="1" applyFill="1" applyBorder="1" applyAlignment="1">
      <alignment vertical="center" wrapText="1"/>
    </xf>
    <xf numFmtId="0" fontId="11" fillId="33" borderId="10" xfId="56" applyFont="1" applyFill="1" applyBorder="1" applyAlignment="1">
      <alignment horizontal="center" vertical="center" wrapText="1"/>
      <protection/>
    </xf>
    <xf numFmtId="0" fontId="11" fillId="33" borderId="10" xfId="56" applyFont="1" applyFill="1" applyBorder="1" applyAlignment="1">
      <alignment horizontal="center" vertical="center"/>
      <protection/>
    </xf>
    <xf numFmtId="165" fontId="11" fillId="33" borderId="10" xfId="56" applyNumberFormat="1" applyFont="1" applyFill="1" applyBorder="1" applyAlignment="1">
      <alignment horizontal="center" vertical="center"/>
      <protection/>
    </xf>
    <xf numFmtId="165" fontId="10" fillId="0" borderId="10" xfId="56" applyNumberFormat="1" applyFont="1" applyBorder="1" applyAlignment="1">
      <alignment horizontal="center" vertical="center"/>
      <protection/>
    </xf>
    <xf numFmtId="165" fontId="10" fillId="0" borderId="10" xfId="0" applyNumberFormat="1" applyFont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165" fontId="10" fillId="0" borderId="10" xfId="56" applyNumberFormat="1" applyFont="1" applyBorder="1" applyAlignment="1">
      <alignment horizontal="right" vertical="center"/>
      <protection/>
    </xf>
    <xf numFmtId="165" fontId="11" fillId="33" borderId="10" xfId="56" applyNumberFormat="1" applyFont="1" applyFill="1" applyBorder="1" applyAlignment="1">
      <alignment horizontal="right" vertical="center"/>
      <protection/>
    </xf>
    <xf numFmtId="165" fontId="8" fillId="0" borderId="10" xfId="56" applyNumberFormat="1" applyFont="1" applyBorder="1" applyAlignment="1">
      <alignment horizontal="right" vertical="center"/>
      <protection/>
    </xf>
    <xf numFmtId="165" fontId="10" fillId="33" borderId="10" xfId="56" applyNumberFormat="1" applyFont="1" applyFill="1" applyBorder="1" applyAlignment="1">
      <alignment horizontal="right" vertical="center"/>
      <protection/>
    </xf>
    <xf numFmtId="0" fontId="10" fillId="0" borderId="10" xfId="56" applyFont="1" applyFill="1" applyBorder="1" applyAlignment="1">
      <alignment horizontal="center" vertical="center" wrapText="1"/>
      <protection/>
    </xf>
    <xf numFmtId="0" fontId="10" fillId="34" borderId="10" xfId="56" applyFont="1" applyFill="1" applyBorder="1" applyAlignment="1">
      <alignment vertical="center"/>
      <protection/>
    </xf>
    <xf numFmtId="0" fontId="10" fillId="34" borderId="10" xfId="56" applyFont="1" applyFill="1" applyBorder="1" applyAlignment="1">
      <alignment vertical="center" wrapText="1"/>
      <protection/>
    </xf>
    <xf numFmtId="0" fontId="10" fillId="34" borderId="10" xfId="56" applyFont="1" applyFill="1" applyBorder="1" applyAlignment="1">
      <alignment horizontal="center" vertical="center" wrapText="1"/>
      <protection/>
    </xf>
    <xf numFmtId="0" fontId="10" fillId="34" borderId="10" xfId="56" applyFont="1" applyFill="1" applyBorder="1" applyAlignment="1">
      <alignment horizontal="center" vertical="center"/>
      <protection/>
    </xf>
    <xf numFmtId="165" fontId="10" fillId="34" borderId="10" xfId="56" applyNumberFormat="1" applyFont="1" applyFill="1" applyBorder="1" applyAlignment="1">
      <alignment horizontal="center" vertical="center" wrapText="1"/>
      <protection/>
    </xf>
    <xf numFmtId="165" fontId="10" fillId="34" borderId="10" xfId="56" applyNumberFormat="1" applyFont="1" applyFill="1" applyBorder="1" applyAlignment="1">
      <alignment horizontal="center" vertical="center"/>
      <protection/>
    </xf>
    <xf numFmtId="165" fontId="10" fillId="34" borderId="10" xfId="56" applyNumberFormat="1" applyFont="1" applyFill="1" applyBorder="1" applyAlignment="1">
      <alignment horizontal="right" vertical="center"/>
      <protection/>
    </xf>
    <xf numFmtId="0" fontId="3" fillId="0" borderId="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49" fontId="3" fillId="33" borderId="11" xfId="56" applyNumberFormat="1" applyFont="1" applyFill="1" applyBorder="1" applyAlignment="1">
      <alignment horizontal="center" vertical="center" wrapText="1"/>
      <protection/>
    </xf>
    <xf numFmtId="49" fontId="3" fillId="33" borderId="12" xfId="56" applyNumberFormat="1" applyFont="1" applyFill="1" applyBorder="1" applyAlignment="1">
      <alignment horizontal="center" vertical="center" wrapText="1"/>
      <protection/>
    </xf>
    <xf numFmtId="49" fontId="3" fillId="33" borderId="13" xfId="56" applyNumberFormat="1" applyFont="1" applyFill="1" applyBorder="1" applyAlignment="1">
      <alignment horizontal="center" vertical="center" wrapText="1"/>
      <protection/>
    </xf>
    <xf numFmtId="0" fontId="3" fillId="0" borderId="11" xfId="56" applyFont="1" applyBorder="1" applyAlignment="1">
      <alignment horizontal="left" vertical="center" wrapText="1"/>
      <protection/>
    </xf>
    <xf numFmtId="0" fontId="3" fillId="0" borderId="12" xfId="56" applyFont="1" applyBorder="1" applyAlignment="1">
      <alignment horizontal="left" vertical="center" wrapText="1"/>
      <protection/>
    </xf>
    <xf numFmtId="0" fontId="3" fillId="0" borderId="13" xfId="56" applyFont="1" applyBorder="1" applyAlignment="1">
      <alignment horizontal="left" vertical="center" wrapText="1"/>
      <protection/>
    </xf>
    <xf numFmtId="0" fontId="3" fillId="0" borderId="19" xfId="56" applyFont="1" applyBorder="1" applyAlignment="1">
      <alignment horizontal="left" vertical="center" wrapText="1"/>
      <protection/>
    </xf>
    <xf numFmtId="0" fontId="3" fillId="0" borderId="20" xfId="56" applyFont="1" applyBorder="1" applyAlignment="1">
      <alignment horizontal="left" vertical="center" wrapText="1"/>
      <protection/>
    </xf>
    <xf numFmtId="0" fontId="3" fillId="0" borderId="21" xfId="56" applyFont="1" applyBorder="1" applyAlignment="1">
      <alignment horizontal="left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0" fontId="2" fillId="0" borderId="13" xfId="56" applyFont="1" applyBorder="1" applyAlignment="1">
      <alignment horizontal="left" vertical="center" wrapText="1"/>
      <protection/>
    </xf>
    <xf numFmtId="0" fontId="3" fillId="0" borderId="22" xfId="56" applyFont="1" applyBorder="1" applyAlignment="1">
      <alignment horizontal="left" vertical="center" wrapText="1"/>
      <protection/>
    </xf>
    <xf numFmtId="0" fontId="3" fillId="0" borderId="23" xfId="56" applyFont="1" applyBorder="1" applyAlignment="1">
      <alignment horizontal="left" vertical="center" wrapText="1"/>
      <protection/>
    </xf>
    <xf numFmtId="0" fontId="3" fillId="0" borderId="24" xfId="56" applyFont="1" applyBorder="1" applyAlignment="1">
      <alignment horizontal="left" vertical="center" wrapText="1"/>
      <protection/>
    </xf>
    <xf numFmtId="0" fontId="3" fillId="0" borderId="11" xfId="56" applyFont="1" applyBorder="1" applyAlignment="1">
      <alignment vertical="center" wrapText="1"/>
      <protection/>
    </xf>
    <xf numFmtId="0" fontId="3" fillId="0" borderId="12" xfId="56" applyFont="1" applyBorder="1" applyAlignment="1">
      <alignment vertical="center" wrapText="1"/>
      <protection/>
    </xf>
    <xf numFmtId="0" fontId="3" fillId="0" borderId="13" xfId="56" applyFont="1" applyBorder="1" applyAlignment="1">
      <alignment vertical="center" wrapText="1"/>
      <protection/>
    </xf>
    <xf numFmtId="0" fontId="2" fillId="0" borderId="12" xfId="56" applyFont="1" applyBorder="1" applyAlignment="1">
      <alignment vertical="center" wrapText="1"/>
      <protection/>
    </xf>
    <xf numFmtId="0" fontId="2" fillId="0" borderId="13" xfId="56" applyFont="1" applyBorder="1" applyAlignment="1">
      <alignment vertical="center" wrapText="1"/>
      <protection/>
    </xf>
    <xf numFmtId="0" fontId="10" fillId="0" borderId="14" xfId="56" applyFont="1" applyBorder="1" applyAlignment="1">
      <alignment horizontal="center" vertical="center" wrapText="1"/>
      <protection/>
    </xf>
    <xf numFmtId="0" fontId="10" fillId="0" borderId="25" xfId="56" applyFont="1" applyBorder="1" applyAlignment="1">
      <alignment horizontal="center" vertical="center" wrapText="1"/>
      <protection/>
    </xf>
    <xf numFmtId="0" fontId="10" fillId="0" borderId="17" xfId="56" applyFont="1" applyBorder="1" applyAlignment="1">
      <alignment horizontal="center" vertical="center" wrapText="1"/>
      <protection/>
    </xf>
    <xf numFmtId="0" fontId="10" fillId="0" borderId="10" xfId="56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10" fillId="0" borderId="10" xfId="56" applyFont="1" applyBorder="1" applyAlignment="1" quotePrefix="1">
      <alignment horizontal="left" vertical="center" wrapText="1"/>
      <protection/>
    </xf>
    <xf numFmtId="0" fontId="8" fillId="0" borderId="10" xfId="56" applyFont="1" applyBorder="1" applyAlignment="1">
      <alignment horizontal="left" vertical="center" wrapText="1"/>
      <protection/>
    </xf>
    <xf numFmtId="0" fontId="10" fillId="0" borderId="10" xfId="56" applyFont="1" applyBorder="1" applyAlignment="1">
      <alignment horizontal="center" vertical="center" wrapText="1"/>
      <protection/>
    </xf>
    <xf numFmtId="0" fontId="8" fillId="33" borderId="14" xfId="56" applyNumberFormat="1" applyFont="1" applyFill="1" applyBorder="1" applyAlignment="1">
      <alignment horizontal="right" vertical="center" wrapText="1"/>
      <protection/>
    </xf>
    <xf numFmtId="0" fontId="8" fillId="33" borderId="17" xfId="56" applyNumberFormat="1" applyFont="1" applyFill="1" applyBorder="1" applyAlignment="1">
      <alignment horizontal="right" vertical="center" wrapText="1"/>
      <protection/>
    </xf>
    <xf numFmtId="0" fontId="8" fillId="33" borderId="10" xfId="56" applyFont="1" applyFill="1" applyBorder="1" applyAlignment="1">
      <alignment horizontal="center" vertical="center"/>
      <protection/>
    </xf>
    <xf numFmtId="0" fontId="8" fillId="33" borderId="14" xfId="56" applyNumberFormat="1" applyFont="1" applyFill="1" applyBorder="1" applyAlignment="1">
      <alignment horizontal="center" vertical="center" wrapText="1"/>
      <protection/>
    </xf>
    <xf numFmtId="0" fontId="8" fillId="33" borderId="17" xfId="56" applyNumberFormat="1" applyFont="1" applyFill="1" applyBorder="1" applyAlignment="1">
      <alignment horizontal="center" vertical="center" wrapText="1"/>
      <protection/>
    </xf>
    <xf numFmtId="0" fontId="8" fillId="33" borderId="11" xfId="56" applyNumberFormat="1" applyFont="1" applyFill="1" applyBorder="1" applyAlignment="1">
      <alignment horizontal="center" vertical="center"/>
      <protection/>
    </xf>
    <xf numFmtId="0" fontId="8" fillId="33" borderId="12" xfId="56" applyNumberFormat="1" applyFont="1" applyFill="1" applyBorder="1" applyAlignment="1">
      <alignment horizontal="center" vertical="center"/>
      <protection/>
    </xf>
    <xf numFmtId="0" fontId="8" fillId="33" borderId="10" xfId="56" applyFont="1" applyFill="1" applyBorder="1" applyAlignment="1">
      <alignment horizontal="center" vertical="center" wrapText="1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Obliczenia" xfId="57"/>
    <cellStyle name="Percent" xfId="58"/>
    <cellStyle name="Procentowy 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IV16384"/>
    </sheetView>
  </sheetViews>
  <sheetFormatPr defaultColWidth="8.796875" defaultRowHeight="14.25"/>
  <cols>
    <col min="1" max="1" width="3.59765625" style="4" bestFit="1" customWidth="1"/>
    <col min="2" max="2" width="3.09765625" style="4" customWidth="1"/>
    <col min="3" max="3" width="5.8984375" style="4" customWidth="1"/>
    <col min="4" max="4" width="38.8984375" style="4" customWidth="1"/>
    <col min="5" max="16384" width="9" style="4" customWidth="1"/>
  </cols>
  <sheetData>
    <row r="1" spans="1:4" ht="12">
      <c r="A1" s="71"/>
      <c r="B1" s="71"/>
      <c r="C1" s="71"/>
      <c r="D1" s="71"/>
    </row>
    <row r="2" spans="1:4" ht="12">
      <c r="A2" s="72"/>
      <c r="B2" s="72"/>
      <c r="C2" s="72"/>
      <c r="D2" s="72"/>
    </row>
    <row r="3" spans="1:38" s="24" customFormat="1" ht="13.5" customHeight="1">
      <c r="A3" s="22"/>
      <c r="B3" s="73"/>
      <c r="C3" s="74"/>
      <c r="D3" s="75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</row>
    <row r="4" spans="1:38" ht="13.5" customHeight="1">
      <c r="A4" s="2"/>
      <c r="B4" s="76"/>
      <c r="C4" s="77"/>
      <c r="D4" s="78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38" ht="13.5" customHeight="1">
      <c r="A5" s="5"/>
      <c r="B5" s="6"/>
      <c r="C5" s="82"/>
      <c r="D5" s="83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13.5" customHeight="1">
      <c r="A6" s="5"/>
      <c r="B6" s="6"/>
      <c r="C6" s="82"/>
      <c r="D6" s="83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ht="13.5" customHeight="1">
      <c r="A7" s="7"/>
      <c r="B7" s="8"/>
      <c r="C7" s="9"/>
      <c r="D7" s="10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21.75" customHeight="1">
      <c r="A8" s="2"/>
      <c r="B8" s="76"/>
      <c r="C8" s="77"/>
      <c r="D8" s="78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ht="13.5" customHeight="1">
      <c r="A9" s="5"/>
      <c r="B9" s="6"/>
      <c r="C9" s="82"/>
      <c r="D9" s="83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3.5" customHeight="1">
      <c r="A10" s="5"/>
      <c r="B10" s="6"/>
      <c r="C10" s="82"/>
      <c r="D10" s="8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3.5" customHeight="1">
      <c r="A11" s="5"/>
      <c r="B11" s="6"/>
      <c r="C11" s="82"/>
      <c r="D11" s="83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21" customHeight="1">
      <c r="A12" s="7"/>
      <c r="B12" s="6"/>
      <c r="C12" s="11"/>
      <c r="D12" s="10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13.5" customHeight="1">
      <c r="A13" s="5"/>
      <c r="B13" s="6"/>
      <c r="C13" s="82"/>
      <c r="D13" s="83"/>
      <c r="E13" s="2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25.5" customHeight="1">
      <c r="A14" s="2"/>
      <c r="B14" s="76"/>
      <c r="C14" s="77"/>
      <c r="D14" s="78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38" ht="21" customHeight="1">
      <c r="A15" s="2"/>
      <c r="B15" s="87"/>
      <c r="C15" s="88"/>
      <c r="D15" s="8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38" ht="38.25" customHeight="1">
      <c r="A16" s="7"/>
      <c r="B16" s="6"/>
      <c r="C16" s="11"/>
      <c r="D16" s="1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13.5" customHeight="1">
      <c r="A17" s="2"/>
      <c r="B17" s="76"/>
      <c r="C17" s="77"/>
      <c r="D17" s="78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ht="13.5" customHeight="1">
      <c r="A18" s="2"/>
      <c r="B18" s="87"/>
      <c r="C18" s="88"/>
      <c r="D18" s="8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ht="13.5" customHeight="1">
      <c r="A19" s="2"/>
      <c r="B19" s="87"/>
      <c r="C19" s="88"/>
      <c r="D19" s="8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ht="23.25" customHeight="1">
      <c r="A20" s="5"/>
      <c r="B20" s="6"/>
      <c r="C20" s="90"/>
      <c r="D20" s="9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13.5" customHeight="1">
      <c r="A21" s="5"/>
      <c r="B21" s="6"/>
      <c r="C21" s="90"/>
      <c r="D21" s="9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13.5" customHeight="1">
      <c r="A22" s="2"/>
      <c r="B22" s="87"/>
      <c r="C22" s="88"/>
      <c r="D22" s="89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38" ht="13.5" customHeight="1">
      <c r="A23" s="2"/>
      <c r="B23" s="76"/>
      <c r="C23" s="77"/>
      <c r="D23" s="78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ht="13.5" customHeight="1">
      <c r="A24" s="2"/>
      <c r="B24" s="87"/>
      <c r="C24" s="88"/>
      <c r="D24" s="89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ht="13.5" customHeight="1">
      <c r="A25" s="7"/>
      <c r="B25" s="6"/>
      <c r="C25" s="11"/>
      <c r="D25" s="12"/>
      <c r="E25" s="2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13.5" customHeight="1">
      <c r="A26" s="2"/>
      <c r="B26" s="76"/>
      <c r="C26" s="77"/>
      <c r="D26" s="78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ht="13.5" customHeight="1" thickBot="1">
      <c r="A27" s="13"/>
      <c r="B27" s="79"/>
      <c r="C27" s="80"/>
      <c r="D27" s="81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</row>
    <row r="28" spans="1:38" s="17" customFormat="1" ht="13.5" customHeight="1">
      <c r="A28" s="15"/>
      <c r="B28" s="84"/>
      <c r="C28" s="85"/>
      <c r="D28" s="8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</row>
    <row r="29" spans="1:38" ht="23.25" customHeight="1">
      <c r="A29" s="18"/>
      <c r="B29" s="6"/>
      <c r="C29" s="82"/>
      <c r="D29" s="8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ht="21" customHeight="1">
      <c r="A30" s="18"/>
      <c r="B30" s="6"/>
      <c r="C30" s="82"/>
      <c r="D30" s="8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20.25" customHeight="1">
      <c r="A31" s="2"/>
      <c r="B31" s="76"/>
      <c r="C31" s="77"/>
      <c r="D31" s="78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ht="13.5" customHeight="1">
      <c r="A32" s="2"/>
      <c r="B32" s="76"/>
      <c r="C32" s="77"/>
      <c r="D32" s="78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</row>
    <row r="33" spans="1:38" ht="13.5" customHeight="1">
      <c r="A33" s="2"/>
      <c r="B33" s="76"/>
      <c r="C33" s="77"/>
      <c r="D33" s="78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</row>
    <row r="34" spans="1:38" ht="28.5" customHeight="1">
      <c r="A34" s="2"/>
      <c r="B34" s="76"/>
      <c r="C34" s="77"/>
      <c r="D34" s="78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</row>
    <row r="35" spans="1:38" ht="22.5" customHeight="1">
      <c r="A35" s="2"/>
      <c r="B35" s="76"/>
      <c r="C35" s="77"/>
      <c r="D35" s="78"/>
      <c r="E35" s="19"/>
      <c r="F35" s="19"/>
      <c r="G35" s="19"/>
      <c r="H35" s="19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13.5" customHeight="1" thickBot="1">
      <c r="A36" s="13"/>
      <c r="B36" s="79"/>
      <c r="C36" s="80"/>
      <c r="D36" s="81"/>
      <c r="E36" s="19"/>
      <c r="F36" s="19"/>
      <c r="G36" s="19"/>
      <c r="H36" s="19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s="17" customFormat="1" ht="13.5" customHeight="1">
      <c r="A37" s="15"/>
      <c r="B37" s="84"/>
      <c r="C37" s="85"/>
      <c r="D37" s="8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</row>
    <row r="38" spans="1:38" ht="13.5" customHeight="1">
      <c r="A38" s="2"/>
      <c r="B38" s="76"/>
      <c r="C38" s="77"/>
      <c r="D38" s="78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ht="13.5" customHeight="1">
      <c r="A39" s="2"/>
      <c r="B39" s="76"/>
      <c r="C39" s="77"/>
      <c r="D39" s="78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ht="13.5" customHeight="1">
      <c r="A40" s="2"/>
      <c r="B40" s="76"/>
      <c r="C40" s="77"/>
      <c r="D40" s="78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ht="13.5" customHeight="1">
      <c r="A41" s="2"/>
      <c r="B41" s="76"/>
      <c r="C41" s="77"/>
      <c r="D41" s="78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</sheetData>
  <sheetProtection/>
  <mergeCells count="37">
    <mergeCell ref="C11:D11"/>
    <mergeCell ref="C13:D13"/>
    <mergeCell ref="B4:D4"/>
    <mergeCell ref="C5:D5"/>
    <mergeCell ref="C6:D6"/>
    <mergeCell ref="B8:D8"/>
    <mergeCell ref="C9:D9"/>
    <mergeCell ref="C10:D10"/>
    <mergeCell ref="B15:D15"/>
    <mergeCell ref="B17:D17"/>
    <mergeCell ref="B18:D18"/>
    <mergeCell ref="B19:D19"/>
    <mergeCell ref="C20:D20"/>
    <mergeCell ref="B14:D14"/>
    <mergeCell ref="B27:D27"/>
    <mergeCell ref="B23:D23"/>
    <mergeCell ref="B24:D24"/>
    <mergeCell ref="B26:D26"/>
    <mergeCell ref="C21:D21"/>
    <mergeCell ref="B22:D22"/>
    <mergeCell ref="B40:D40"/>
    <mergeCell ref="B41:D41"/>
    <mergeCell ref="B37:D37"/>
    <mergeCell ref="B38:D38"/>
    <mergeCell ref="B28:D28"/>
    <mergeCell ref="C29:D29"/>
    <mergeCell ref="B32:D32"/>
    <mergeCell ref="A1:D1"/>
    <mergeCell ref="A2:D2"/>
    <mergeCell ref="B3:D3"/>
    <mergeCell ref="B39:D39"/>
    <mergeCell ref="B33:D33"/>
    <mergeCell ref="B34:D34"/>
    <mergeCell ref="B35:D35"/>
    <mergeCell ref="B36:D36"/>
    <mergeCell ref="C30:D30"/>
    <mergeCell ref="B31:D31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PageLayoutView="0" workbookViewId="0" topLeftCell="A1">
      <pane ySplit="4" topLeftCell="A31" activePane="bottomLeft" state="frozen"/>
      <selection pane="topLeft" activeCell="A1" sqref="A1"/>
      <selection pane="bottomLeft" activeCell="A1" sqref="A1:D1"/>
    </sheetView>
  </sheetViews>
  <sheetFormatPr defaultColWidth="8.796875" defaultRowHeight="14.25"/>
  <cols>
    <col min="1" max="1" width="2.8984375" style="26" bestFit="1" customWidth="1"/>
    <col min="2" max="2" width="44.5" style="26" customWidth="1"/>
    <col min="3" max="3" width="16.19921875" style="26" customWidth="1"/>
    <col min="4" max="4" width="8.59765625" style="46" customWidth="1"/>
    <col min="5" max="5" width="6.19921875" style="46" customWidth="1"/>
    <col min="6" max="7" width="9" style="46" customWidth="1"/>
    <col min="8" max="8" width="8.09765625" style="46" customWidth="1"/>
    <col min="9" max="9" width="8.5" style="46" customWidth="1"/>
    <col min="10" max="11" width="9" style="46" customWidth="1"/>
    <col min="12" max="12" width="7.69921875" style="46" customWidth="1"/>
    <col min="13" max="13" width="8.3984375" style="46" customWidth="1"/>
    <col min="14" max="14" width="7" style="46" customWidth="1"/>
    <col min="15" max="15" width="7.8984375" style="46" customWidth="1"/>
    <col min="16" max="16" width="8.09765625" style="46" customWidth="1"/>
    <col min="17" max="17" width="8.5" style="58" customWidth="1"/>
    <col min="18" max="16384" width="9" style="26" customWidth="1"/>
  </cols>
  <sheetData>
    <row r="1" spans="1:5" ht="12.75">
      <c r="A1" s="96" t="s">
        <v>46</v>
      </c>
      <c r="B1" s="96"/>
      <c r="C1" s="96"/>
      <c r="D1" s="96"/>
      <c r="E1" s="26"/>
    </row>
    <row r="2" spans="1:5" ht="12.75">
      <c r="A2" s="97" t="s">
        <v>35</v>
      </c>
      <c r="B2" s="97"/>
      <c r="C2" s="97"/>
      <c r="D2" s="97"/>
      <c r="E2" s="26"/>
    </row>
    <row r="3" spans="1:17" s="48" customFormat="1" ht="12.75">
      <c r="A3" s="103" t="s">
        <v>0</v>
      </c>
      <c r="B3" s="108" t="s">
        <v>7</v>
      </c>
      <c r="C3" s="108" t="s">
        <v>8</v>
      </c>
      <c r="D3" s="108" t="s">
        <v>9</v>
      </c>
      <c r="E3" s="108"/>
      <c r="F3" s="104" t="s">
        <v>10</v>
      </c>
      <c r="G3" s="106" t="s">
        <v>11</v>
      </c>
      <c r="H3" s="107"/>
      <c r="I3" s="107"/>
      <c r="J3" s="107"/>
      <c r="K3" s="107"/>
      <c r="L3" s="107"/>
      <c r="M3" s="107"/>
      <c r="N3" s="107"/>
      <c r="O3" s="107"/>
      <c r="P3" s="107"/>
      <c r="Q3" s="101" t="s">
        <v>12</v>
      </c>
    </row>
    <row r="4" spans="1:17" s="48" customFormat="1" ht="27" customHeight="1">
      <c r="A4" s="103"/>
      <c r="B4" s="108"/>
      <c r="C4" s="108"/>
      <c r="D4" s="28" t="s">
        <v>13</v>
      </c>
      <c r="E4" s="27" t="s">
        <v>14</v>
      </c>
      <c r="F4" s="105"/>
      <c r="G4" s="29">
        <v>2011</v>
      </c>
      <c r="H4" s="29">
        <v>2012</v>
      </c>
      <c r="I4" s="29">
        <v>2013</v>
      </c>
      <c r="J4" s="29">
        <v>2014</v>
      </c>
      <c r="K4" s="29">
        <v>2015</v>
      </c>
      <c r="L4" s="29">
        <v>2016</v>
      </c>
      <c r="M4" s="29">
        <v>2017</v>
      </c>
      <c r="N4" s="29">
        <v>2018</v>
      </c>
      <c r="O4" s="29">
        <v>2019</v>
      </c>
      <c r="P4" s="29">
        <v>2020</v>
      </c>
      <c r="Q4" s="102"/>
    </row>
    <row r="5" spans="1:17" ht="12.75">
      <c r="A5" s="30"/>
      <c r="B5" s="99" t="s">
        <v>15</v>
      </c>
      <c r="C5" s="99"/>
      <c r="D5" s="99"/>
      <c r="E5" s="99"/>
      <c r="F5" s="31">
        <f>F8+F42+F47</f>
        <v>4941646</v>
      </c>
      <c r="G5" s="31">
        <f aca="true" t="shared" si="0" ref="G5:P5">G6+G7</f>
        <v>528492</v>
      </c>
      <c r="H5" s="31">
        <f t="shared" si="0"/>
        <v>2098225</v>
      </c>
      <c r="I5" s="31">
        <f t="shared" si="0"/>
        <v>1562585</v>
      </c>
      <c r="J5" s="31">
        <f t="shared" si="0"/>
        <v>389298</v>
      </c>
      <c r="K5" s="31">
        <f t="shared" si="0"/>
        <v>22000</v>
      </c>
      <c r="L5" s="31">
        <f t="shared" si="0"/>
        <v>22000</v>
      </c>
      <c r="M5" s="31">
        <f t="shared" si="0"/>
        <v>22000</v>
      </c>
      <c r="N5" s="31">
        <f t="shared" si="0"/>
        <v>0</v>
      </c>
      <c r="O5" s="31">
        <f t="shared" si="0"/>
        <v>0</v>
      </c>
      <c r="P5" s="31">
        <f t="shared" si="0"/>
        <v>0</v>
      </c>
      <c r="Q5" s="47">
        <f>Q7+Q6</f>
        <v>4028109</v>
      </c>
    </row>
    <row r="6" spans="1:17" ht="12.75">
      <c r="A6" s="32"/>
      <c r="B6" s="98" t="s">
        <v>16</v>
      </c>
      <c r="C6" s="98"/>
      <c r="D6" s="98"/>
      <c r="E6" s="98"/>
      <c r="F6" s="33">
        <f>F9+F47</f>
        <v>576047</v>
      </c>
      <c r="G6" s="33">
        <f aca="true" t="shared" si="1" ref="G6:M6">G9+G47</f>
        <v>140574</v>
      </c>
      <c r="H6" s="33">
        <f t="shared" si="1"/>
        <v>138655</v>
      </c>
      <c r="I6" s="33">
        <f t="shared" si="1"/>
        <v>34700</v>
      </c>
      <c r="J6" s="33">
        <f t="shared" si="1"/>
        <v>22000</v>
      </c>
      <c r="K6" s="33">
        <f t="shared" si="1"/>
        <v>22000</v>
      </c>
      <c r="L6" s="33">
        <f t="shared" si="1"/>
        <v>22000</v>
      </c>
      <c r="M6" s="33">
        <f t="shared" si="1"/>
        <v>22000</v>
      </c>
      <c r="N6" s="33">
        <f>N9+N43+N47</f>
        <v>0</v>
      </c>
      <c r="O6" s="33">
        <f>O9+O43+O47</f>
        <v>0</v>
      </c>
      <c r="P6" s="33">
        <f>P9+P43+P47</f>
        <v>0</v>
      </c>
      <c r="Q6" s="59">
        <f>Q9+Q25+Q47</f>
        <v>154000</v>
      </c>
    </row>
    <row r="7" spans="1:17" ht="12.75">
      <c r="A7" s="32"/>
      <c r="B7" s="98" t="s">
        <v>17</v>
      </c>
      <c r="C7" s="98"/>
      <c r="D7" s="98"/>
      <c r="E7" s="98"/>
      <c r="F7" s="33">
        <f>F10+F44</f>
        <v>4365599</v>
      </c>
      <c r="G7" s="33">
        <f aca="true" t="shared" si="2" ref="G7:M7">G10+G44</f>
        <v>387918</v>
      </c>
      <c r="H7" s="33">
        <f t="shared" si="2"/>
        <v>1959570</v>
      </c>
      <c r="I7" s="33">
        <f t="shared" si="2"/>
        <v>1527885</v>
      </c>
      <c r="J7" s="33">
        <f t="shared" si="2"/>
        <v>367298</v>
      </c>
      <c r="K7" s="33">
        <f t="shared" si="2"/>
        <v>0</v>
      </c>
      <c r="L7" s="33">
        <f t="shared" si="2"/>
        <v>0</v>
      </c>
      <c r="M7" s="33">
        <f t="shared" si="2"/>
        <v>0</v>
      </c>
      <c r="N7" s="33">
        <f>N10+N44</f>
        <v>0</v>
      </c>
      <c r="O7" s="33">
        <f>O10+O44</f>
        <v>0</v>
      </c>
      <c r="P7" s="33">
        <f>P10+P44</f>
        <v>0</v>
      </c>
      <c r="Q7" s="59">
        <f>Q10+Q44</f>
        <v>3874109</v>
      </c>
    </row>
    <row r="8" spans="1:17" ht="12.75">
      <c r="A8" s="30" t="s">
        <v>1</v>
      </c>
      <c r="B8" s="99" t="s">
        <v>18</v>
      </c>
      <c r="C8" s="99"/>
      <c r="D8" s="99"/>
      <c r="E8" s="99"/>
      <c r="F8" s="31">
        <f>F11+F24+F27</f>
        <v>4643604</v>
      </c>
      <c r="G8" s="31">
        <f>G9+G10</f>
        <v>506492</v>
      </c>
      <c r="H8" s="31">
        <f aca="true" t="shared" si="3" ref="H8:P8">H9+H10</f>
        <v>2076225</v>
      </c>
      <c r="I8" s="31">
        <f t="shared" si="3"/>
        <v>1540585</v>
      </c>
      <c r="J8" s="31">
        <f t="shared" si="3"/>
        <v>367298</v>
      </c>
      <c r="K8" s="31">
        <f t="shared" si="3"/>
        <v>0</v>
      </c>
      <c r="L8" s="31">
        <f t="shared" si="3"/>
        <v>0</v>
      </c>
      <c r="M8" s="31">
        <f t="shared" si="3"/>
        <v>0</v>
      </c>
      <c r="N8" s="31">
        <f t="shared" si="3"/>
        <v>0</v>
      </c>
      <c r="O8" s="31">
        <f t="shared" si="3"/>
        <v>0</v>
      </c>
      <c r="P8" s="31">
        <f t="shared" si="3"/>
        <v>0</v>
      </c>
      <c r="Q8" s="47">
        <f>Q9+Q10</f>
        <v>3874109</v>
      </c>
    </row>
    <row r="9" spans="1:17" ht="12.75">
      <c r="A9" s="32"/>
      <c r="B9" s="98" t="s">
        <v>16</v>
      </c>
      <c r="C9" s="98"/>
      <c r="D9" s="98"/>
      <c r="E9" s="98"/>
      <c r="F9" s="33">
        <f>F12+F25+F28</f>
        <v>278005</v>
      </c>
      <c r="G9" s="33">
        <f aca="true" t="shared" si="4" ref="G9:M9">G12+G25+G28</f>
        <v>118574</v>
      </c>
      <c r="H9" s="33">
        <f t="shared" si="4"/>
        <v>116655</v>
      </c>
      <c r="I9" s="33">
        <f>I12+I25+I28</f>
        <v>12700</v>
      </c>
      <c r="J9" s="33">
        <f t="shared" si="4"/>
        <v>0</v>
      </c>
      <c r="K9" s="33">
        <f t="shared" si="4"/>
        <v>0</v>
      </c>
      <c r="L9" s="33">
        <f t="shared" si="4"/>
        <v>0</v>
      </c>
      <c r="M9" s="33">
        <f t="shared" si="4"/>
        <v>0</v>
      </c>
      <c r="N9" s="33">
        <f aca="true" t="shared" si="5" ref="N9:P10">N12+N25+N28</f>
        <v>0</v>
      </c>
      <c r="O9" s="33">
        <f t="shared" si="5"/>
        <v>0</v>
      </c>
      <c r="P9" s="33">
        <f t="shared" si="5"/>
        <v>0</v>
      </c>
      <c r="Q9" s="59">
        <v>0</v>
      </c>
    </row>
    <row r="10" spans="1:17" ht="12.75">
      <c r="A10" s="32"/>
      <c r="B10" s="98" t="s">
        <v>17</v>
      </c>
      <c r="C10" s="98"/>
      <c r="D10" s="98"/>
      <c r="E10" s="98"/>
      <c r="F10" s="33">
        <f>F13+F26+F44+F29</f>
        <v>4365599</v>
      </c>
      <c r="G10" s="33">
        <f>G13+G26+G44+G29</f>
        <v>387918</v>
      </c>
      <c r="H10" s="33">
        <f aca="true" t="shared" si="6" ref="H10:M10">H13+H26+H44+H29</f>
        <v>1959570</v>
      </c>
      <c r="I10" s="33">
        <f t="shared" si="6"/>
        <v>1527885</v>
      </c>
      <c r="J10" s="33">
        <f t="shared" si="6"/>
        <v>367298</v>
      </c>
      <c r="K10" s="33">
        <f t="shared" si="6"/>
        <v>0</v>
      </c>
      <c r="L10" s="33">
        <f t="shared" si="6"/>
        <v>0</v>
      </c>
      <c r="M10" s="33">
        <f t="shared" si="6"/>
        <v>0</v>
      </c>
      <c r="N10" s="33">
        <f t="shared" si="5"/>
        <v>0</v>
      </c>
      <c r="O10" s="33">
        <f t="shared" si="5"/>
        <v>0</v>
      </c>
      <c r="P10" s="33">
        <f t="shared" si="5"/>
        <v>0</v>
      </c>
      <c r="Q10" s="59">
        <f>Q13+Q26+Q29</f>
        <v>3874109</v>
      </c>
    </row>
    <row r="11" spans="1:17" ht="27" customHeight="1">
      <c r="A11" s="30" t="s">
        <v>2</v>
      </c>
      <c r="B11" s="99" t="s">
        <v>19</v>
      </c>
      <c r="C11" s="99"/>
      <c r="D11" s="99"/>
      <c r="E11" s="99"/>
      <c r="F11" s="31">
        <f>F14+F19</f>
        <v>278005</v>
      </c>
      <c r="G11" s="31">
        <f aca="true" t="shared" si="7" ref="G11:P11">G14+G19</f>
        <v>118574</v>
      </c>
      <c r="H11" s="31">
        <f t="shared" si="7"/>
        <v>116655</v>
      </c>
      <c r="I11" s="31">
        <f t="shared" si="7"/>
        <v>12700</v>
      </c>
      <c r="J11" s="31">
        <f t="shared" si="7"/>
        <v>0</v>
      </c>
      <c r="K11" s="31">
        <f t="shared" si="7"/>
        <v>0</v>
      </c>
      <c r="L11" s="31">
        <f t="shared" si="7"/>
        <v>0</v>
      </c>
      <c r="M11" s="31">
        <f t="shared" si="7"/>
        <v>0</v>
      </c>
      <c r="N11" s="31">
        <f t="shared" si="7"/>
        <v>0</v>
      </c>
      <c r="O11" s="31">
        <f t="shared" si="7"/>
        <v>0</v>
      </c>
      <c r="P11" s="31">
        <f t="shared" si="7"/>
        <v>0</v>
      </c>
      <c r="Q11" s="31">
        <f>Q12</f>
        <v>0</v>
      </c>
    </row>
    <row r="12" spans="1:17" ht="12.75">
      <c r="A12" s="32"/>
      <c r="B12" s="98" t="s">
        <v>16</v>
      </c>
      <c r="C12" s="98"/>
      <c r="D12" s="98"/>
      <c r="E12" s="98"/>
      <c r="F12" s="33">
        <f>F15+F20</f>
        <v>278005</v>
      </c>
      <c r="G12" s="33">
        <f>G15+G20</f>
        <v>118574</v>
      </c>
      <c r="H12" s="33">
        <f>H15+H20</f>
        <v>116655</v>
      </c>
      <c r="I12" s="33">
        <f>I15+I20</f>
        <v>12700</v>
      </c>
      <c r="J12" s="55">
        <f aca="true" t="shared" si="8" ref="J12:P12">J15</f>
        <v>0</v>
      </c>
      <c r="K12" s="55">
        <f t="shared" si="8"/>
        <v>0</v>
      </c>
      <c r="L12" s="55">
        <f t="shared" si="8"/>
        <v>0</v>
      </c>
      <c r="M12" s="55">
        <f t="shared" si="8"/>
        <v>0</v>
      </c>
      <c r="N12" s="55">
        <f t="shared" si="8"/>
        <v>0</v>
      </c>
      <c r="O12" s="55">
        <f t="shared" si="8"/>
        <v>0</v>
      </c>
      <c r="P12" s="55">
        <f t="shared" si="8"/>
        <v>0</v>
      </c>
      <c r="Q12" s="59">
        <v>0</v>
      </c>
    </row>
    <row r="13" spans="1:17" ht="12.75">
      <c r="A13" s="32"/>
      <c r="B13" s="98" t="s">
        <v>17</v>
      </c>
      <c r="C13" s="98"/>
      <c r="D13" s="98"/>
      <c r="E13" s="98"/>
      <c r="F13" s="33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9">
        <f>SUM(G13:P13)</f>
        <v>0</v>
      </c>
    </row>
    <row r="14" spans="1:17" s="49" customFormat="1" ht="12.75">
      <c r="A14" s="50" t="s">
        <v>25</v>
      </c>
      <c r="B14" s="51" t="s">
        <v>44</v>
      </c>
      <c r="C14" s="95" t="s">
        <v>34</v>
      </c>
      <c r="D14" s="52">
        <v>2010</v>
      </c>
      <c r="E14" s="53">
        <v>2012</v>
      </c>
      <c r="F14" s="54">
        <f>F15</f>
        <v>214860</v>
      </c>
      <c r="G14" s="54">
        <f>G15</f>
        <v>118574</v>
      </c>
      <c r="H14" s="54">
        <f aca="true" t="shared" si="9" ref="H14:P14">H15</f>
        <v>66210</v>
      </c>
      <c r="I14" s="54">
        <f t="shared" si="9"/>
        <v>0</v>
      </c>
      <c r="J14" s="54">
        <f t="shared" si="9"/>
        <v>0</v>
      </c>
      <c r="K14" s="54">
        <f t="shared" si="9"/>
        <v>0</v>
      </c>
      <c r="L14" s="54">
        <f t="shared" si="9"/>
        <v>0</v>
      </c>
      <c r="M14" s="54">
        <f t="shared" si="9"/>
        <v>0</v>
      </c>
      <c r="N14" s="54">
        <f t="shared" si="9"/>
        <v>0</v>
      </c>
      <c r="O14" s="54">
        <f t="shared" si="9"/>
        <v>0</v>
      </c>
      <c r="P14" s="54">
        <f t="shared" si="9"/>
        <v>0</v>
      </c>
      <c r="Q14" s="60">
        <v>0</v>
      </c>
    </row>
    <row r="15" spans="1:17" ht="12.75">
      <c r="A15" s="32"/>
      <c r="B15" s="40" t="s">
        <v>30</v>
      </c>
      <c r="C15" s="95"/>
      <c r="D15" s="36"/>
      <c r="E15" s="41"/>
      <c r="F15" s="33">
        <f>F16+F17+F18</f>
        <v>214860</v>
      </c>
      <c r="G15" s="55">
        <f>G16+G18+G17</f>
        <v>118574</v>
      </c>
      <c r="H15" s="55">
        <f aca="true" t="shared" si="10" ref="H15:P15">H16+H18+H17</f>
        <v>66210</v>
      </c>
      <c r="I15" s="55">
        <f t="shared" si="10"/>
        <v>0</v>
      </c>
      <c r="J15" s="55">
        <f t="shared" si="10"/>
        <v>0</v>
      </c>
      <c r="K15" s="55">
        <f t="shared" si="10"/>
        <v>0</v>
      </c>
      <c r="L15" s="55">
        <f t="shared" si="10"/>
        <v>0</v>
      </c>
      <c r="M15" s="55">
        <f t="shared" si="10"/>
        <v>0</v>
      </c>
      <c r="N15" s="55">
        <f t="shared" si="10"/>
        <v>0</v>
      </c>
      <c r="O15" s="55">
        <f t="shared" si="10"/>
        <v>0</v>
      </c>
      <c r="P15" s="55">
        <f t="shared" si="10"/>
        <v>0</v>
      </c>
      <c r="Q15" s="59">
        <v>0</v>
      </c>
    </row>
    <row r="16" spans="1:17" ht="12.75">
      <c r="A16" s="32"/>
      <c r="B16" s="42" t="s">
        <v>26</v>
      </c>
      <c r="C16" s="95"/>
      <c r="D16" s="36"/>
      <c r="E16" s="41"/>
      <c r="F16" s="33">
        <v>182631</v>
      </c>
      <c r="G16" s="56">
        <v>100615</v>
      </c>
      <c r="H16" s="56">
        <v>56900</v>
      </c>
      <c r="I16" s="56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9">
        <v>0</v>
      </c>
    </row>
    <row r="17" spans="1:17" ht="12.75">
      <c r="A17" s="32"/>
      <c r="B17" s="42" t="s">
        <v>31</v>
      </c>
      <c r="C17" s="95"/>
      <c r="D17" s="36"/>
      <c r="E17" s="41"/>
      <c r="F17" s="33">
        <v>0</v>
      </c>
      <c r="G17" s="56">
        <v>0</v>
      </c>
      <c r="H17" s="57">
        <v>0</v>
      </c>
      <c r="I17" s="56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9">
        <f>SUM(G17:P17)</f>
        <v>0</v>
      </c>
    </row>
    <row r="18" spans="1:17" ht="12.75">
      <c r="A18" s="32"/>
      <c r="B18" s="42" t="s">
        <v>32</v>
      </c>
      <c r="C18" s="95"/>
      <c r="D18" s="36"/>
      <c r="E18" s="41"/>
      <c r="F18" s="33">
        <v>32229</v>
      </c>
      <c r="G18" s="56">
        <v>17959</v>
      </c>
      <c r="H18" s="56">
        <v>9310</v>
      </c>
      <c r="I18" s="56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9">
        <v>0</v>
      </c>
    </row>
    <row r="19" spans="1:17" ht="38.25">
      <c r="A19" s="64" t="s">
        <v>37</v>
      </c>
      <c r="B19" s="65" t="s">
        <v>43</v>
      </c>
      <c r="C19" s="63" t="s">
        <v>38</v>
      </c>
      <c r="D19" s="66">
        <v>2012</v>
      </c>
      <c r="E19" s="67">
        <v>2013</v>
      </c>
      <c r="F19" s="68">
        <f>F20</f>
        <v>63145</v>
      </c>
      <c r="G19" s="68">
        <f>G20</f>
        <v>0</v>
      </c>
      <c r="H19" s="68">
        <f>H20</f>
        <v>50445</v>
      </c>
      <c r="I19" s="68">
        <f>I20</f>
        <v>12700</v>
      </c>
      <c r="J19" s="69"/>
      <c r="K19" s="69"/>
      <c r="L19" s="69"/>
      <c r="M19" s="69"/>
      <c r="N19" s="69"/>
      <c r="O19" s="69"/>
      <c r="P19" s="69"/>
      <c r="Q19" s="70"/>
    </row>
    <row r="20" spans="1:17" ht="12.75">
      <c r="A20" s="32"/>
      <c r="B20" s="40" t="s">
        <v>30</v>
      </c>
      <c r="C20" s="63"/>
      <c r="D20" s="36"/>
      <c r="E20" s="41"/>
      <c r="F20" s="33">
        <f>F21+F22+F23</f>
        <v>63145</v>
      </c>
      <c r="G20" s="33">
        <f>G21+G22+G23</f>
        <v>0</v>
      </c>
      <c r="H20" s="33">
        <f>H21+H22+H23</f>
        <v>50445</v>
      </c>
      <c r="I20" s="33">
        <f>I21+I22+I23</f>
        <v>12700</v>
      </c>
      <c r="J20" s="55"/>
      <c r="K20" s="55"/>
      <c r="L20" s="55"/>
      <c r="M20" s="55"/>
      <c r="N20" s="55"/>
      <c r="O20" s="55"/>
      <c r="P20" s="55"/>
      <c r="Q20" s="59"/>
    </row>
    <row r="21" spans="1:17" ht="12.75">
      <c r="A21" s="32"/>
      <c r="B21" s="42" t="s">
        <v>26</v>
      </c>
      <c r="C21" s="63"/>
      <c r="D21" s="36"/>
      <c r="E21" s="41"/>
      <c r="F21" s="33">
        <v>63145</v>
      </c>
      <c r="G21" s="56">
        <v>0</v>
      </c>
      <c r="H21" s="56">
        <v>50445</v>
      </c>
      <c r="I21" s="56">
        <v>12700</v>
      </c>
      <c r="J21" s="55"/>
      <c r="K21" s="55"/>
      <c r="L21" s="55"/>
      <c r="M21" s="55"/>
      <c r="N21" s="55"/>
      <c r="O21" s="55"/>
      <c r="P21" s="55"/>
      <c r="Q21" s="59"/>
    </row>
    <row r="22" spans="1:17" ht="12.75">
      <c r="A22" s="32"/>
      <c r="B22" s="42" t="s">
        <v>31</v>
      </c>
      <c r="C22" s="63"/>
      <c r="D22" s="36"/>
      <c r="E22" s="41"/>
      <c r="F22" s="33">
        <v>0</v>
      </c>
      <c r="G22" s="56">
        <v>0</v>
      </c>
      <c r="H22" s="56">
        <v>0</v>
      </c>
      <c r="I22" s="56">
        <v>0</v>
      </c>
      <c r="J22" s="55"/>
      <c r="K22" s="55"/>
      <c r="L22" s="55"/>
      <c r="M22" s="55"/>
      <c r="N22" s="55"/>
      <c r="O22" s="55"/>
      <c r="P22" s="55"/>
      <c r="Q22" s="59"/>
    </row>
    <row r="23" spans="1:17" ht="12.75">
      <c r="A23" s="32"/>
      <c r="B23" s="42" t="s">
        <v>32</v>
      </c>
      <c r="C23" s="63"/>
      <c r="D23" s="36"/>
      <c r="E23" s="41"/>
      <c r="F23" s="33">
        <v>0</v>
      </c>
      <c r="G23" s="56">
        <v>0</v>
      </c>
      <c r="H23" s="56">
        <v>0</v>
      </c>
      <c r="I23" s="56">
        <v>0</v>
      </c>
      <c r="J23" s="55"/>
      <c r="K23" s="55"/>
      <c r="L23" s="55"/>
      <c r="M23" s="55"/>
      <c r="N23" s="55"/>
      <c r="O23" s="55"/>
      <c r="P23" s="55"/>
      <c r="Q23" s="59"/>
    </row>
    <row r="24" spans="1:17" ht="12.75">
      <c r="A24" s="30" t="s">
        <v>3</v>
      </c>
      <c r="B24" s="99" t="s">
        <v>20</v>
      </c>
      <c r="C24" s="99"/>
      <c r="D24" s="99"/>
      <c r="E24" s="99"/>
      <c r="F24" s="31">
        <f>F25+F26</f>
        <v>0</v>
      </c>
      <c r="G24" s="31">
        <f aca="true" t="shared" si="11" ref="G24:P24">G25+G26</f>
        <v>0</v>
      </c>
      <c r="H24" s="31">
        <f t="shared" si="11"/>
        <v>0</v>
      </c>
      <c r="I24" s="31">
        <f t="shared" si="11"/>
        <v>0</v>
      </c>
      <c r="J24" s="31">
        <f t="shared" si="11"/>
        <v>0</v>
      </c>
      <c r="K24" s="31">
        <f t="shared" si="11"/>
        <v>0</v>
      </c>
      <c r="L24" s="31">
        <f t="shared" si="11"/>
        <v>0</v>
      </c>
      <c r="M24" s="31">
        <f t="shared" si="11"/>
        <v>0</v>
      </c>
      <c r="N24" s="31">
        <f t="shared" si="11"/>
        <v>0</v>
      </c>
      <c r="O24" s="31">
        <f t="shared" si="11"/>
        <v>0</v>
      </c>
      <c r="P24" s="31">
        <f t="shared" si="11"/>
        <v>0</v>
      </c>
      <c r="Q24" s="61">
        <f>SUM(G24:P24)</f>
        <v>0</v>
      </c>
    </row>
    <row r="25" spans="1:17" ht="12.75">
      <c r="A25" s="32"/>
      <c r="B25" s="98" t="s">
        <v>16</v>
      </c>
      <c r="C25" s="98"/>
      <c r="D25" s="98"/>
      <c r="E25" s="98"/>
      <c r="F25" s="33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9">
        <f>SUM(G25:P25)</f>
        <v>0</v>
      </c>
    </row>
    <row r="26" spans="1:17" ht="12.75">
      <c r="A26" s="32"/>
      <c r="B26" s="98" t="s">
        <v>17</v>
      </c>
      <c r="C26" s="98"/>
      <c r="D26" s="98"/>
      <c r="E26" s="98"/>
      <c r="F26" s="33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9">
        <f>SUM(G26:P26)</f>
        <v>0</v>
      </c>
    </row>
    <row r="27" spans="1:17" ht="12.75">
      <c r="A27" s="30" t="s">
        <v>5</v>
      </c>
      <c r="B27" s="99" t="s">
        <v>21</v>
      </c>
      <c r="C27" s="99"/>
      <c r="D27" s="99"/>
      <c r="E27" s="99"/>
      <c r="F27" s="31">
        <f>F28+F29</f>
        <v>4365599</v>
      </c>
      <c r="G27" s="31">
        <f>G28+G29</f>
        <v>387918</v>
      </c>
      <c r="H27" s="31">
        <f>H28+H29</f>
        <v>1959570</v>
      </c>
      <c r="I27" s="31">
        <f>I28+I29</f>
        <v>1527885</v>
      </c>
      <c r="J27" s="31">
        <f aca="true" t="shared" si="12" ref="J27:P27">J28+J29</f>
        <v>367298</v>
      </c>
      <c r="K27" s="31">
        <f t="shared" si="12"/>
        <v>0</v>
      </c>
      <c r="L27" s="31">
        <f t="shared" si="12"/>
        <v>0</v>
      </c>
      <c r="M27" s="31">
        <f t="shared" si="12"/>
        <v>0</v>
      </c>
      <c r="N27" s="31">
        <f t="shared" si="12"/>
        <v>0</v>
      </c>
      <c r="O27" s="31">
        <f t="shared" si="12"/>
        <v>0</v>
      </c>
      <c r="P27" s="31">
        <f t="shared" si="12"/>
        <v>0</v>
      </c>
      <c r="Q27" s="61">
        <f>Q28+Q29</f>
        <v>3874109</v>
      </c>
    </row>
    <row r="28" spans="1:17" ht="12.75">
      <c r="A28" s="32"/>
      <c r="B28" s="98" t="s">
        <v>16</v>
      </c>
      <c r="C28" s="98"/>
      <c r="D28" s="98"/>
      <c r="E28" s="98"/>
      <c r="F28" s="33"/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9">
        <f>SUM(G28:P28)</f>
        <v>0</v>
      </c>
    </row>
    <row r="29" spans="1:17" ht="12.75">
      <c r="A29" s="32"/>
      <c r="B29" s="98" t="s">
        <v>17</v>
      </c>
      <c r="C29" s="98"/>
      <c r="D29" s="98"/>
      <c r="E29" s="98"/>
      <c r="F29" s="33">
        <f>F30+F33+F36+F39</f>
        <v>4365599</v>
      </c>
      <c r="G29" s="33">
        <f>G30+G33+G36+G39</f>
        <v>387918</v>
      </c>
      <c r="H29" s="33">
        <f>H30+H33+H36+H39</f>
        <v>1959570</v>
      </c>
      <c r="I29" s="33">
        <f>I30+I33+I36+I39</f>
        <v>1527885</v>
      </c>
      <c r="J29" s="55">
        <f>J31</f>
        <v>367298</v>
      </c>
      <c r="K29" s="55">
        <f aca="true" t="shared" si="13" ref="K29:P29">K31</f>
        <v>0</v>
      </c>
      <c r="L29" s="55">
        <f t="shared" si="13"/>
        <v>0</v>
      </c>
      <c r="M29" s="55">
        <f t="shared" si="13"/>
        <v>0</v>
      </c>
      <c r="N29" s="55">
        <f t="shared" si="13"/>
        <v>0</v>
      </c>
      <c r="O29" s="55">
        <f t="shared" si="13"/>
        <v>0</v>
      </c>
      <c r="P29" s="55">
        <f t="shared" si="13"/>
        <v>0</v>
      </c>
      <c r="Q29" s="59">
        <f>Q31+Q34+Q37+Q40</f>
        <v>3874109</v>
      </c>
    </row>
    <row r="30" spans="1:17" s="48" customFormat="1" ht="25.5">
      <c r="A30" s="34" t="s">
        <v>25</v>
      </c>
      <c r="B30" s="35" t="s">
        <v>42</v>
      </c>
      <c r="C30" s="92" t="s">
        <v>34</v>
      </c>
      <c r="D30" s="37">
        <v>2004</v>
      </c>
      <c r="E30" s="38">
        <v>2014</v>
      </c>
      <c r="F30" s="39">
        <f>F31</f>
        <v>2147298</v>
      </c>
      <c r="G30" s="39">
        <f>G31</f>
        <v>192115</v>
      </c>
      <c r="H30" s="39">
        <f>H31</f>
        <v>60000</v>
      </c>
      <c r="I30" s="39">
        <f>I31</f>
        <v>1527885</v>
      </c>
      <c r="J30" s="39">
        <f aca="true" t="shared" si="14" ref="J30:P30">J31</f>
        <v>367298</v>
      </c>
      <c r="K30" s="39">
        <f t="shared" si="14"/>
        <v>0</v>
      </c>
      <c r="L30" s="39">
        <f t="shared" si="14"/>
        <v>0</v>
      </c>
      <c r="M30" s="39">
        <f t="shared" si="14"/>
        <v>0</v>
      </c>
      <c r="N30" s="39">
        <f t="shared" si="14"/>
        <v>0</v>
      </c>
      <c r="O30" s="39">
        <f t="shared" si="14"/>
        <v>0</v>
      </c>
      <c r="P30" s="39">
        <f t="shared" si="14"/>
        <v>0</v>
      </c>
      <c r="Q30" s="62">
        <f>Q31</f>
        <v>1924539</v>
      </c>
    </row>
    <row r="31" spans="1:17" ht="12.75">
      <c r="A31" s="32"/>
      <c r="B31" s="40" t="s">
        <v>29</v>
      </c>
      <c r="C31" s="93"/>
      <c r="D31" s="36"/>
      <c r="E31" s="41"/>
      <c r="F31" s="33">
        <f>F32</f>
        <v>2147298</v>
      </c>
      <c r="G31" s="55">
        <f>G32</f>
        <v>192115</v>
      </c>
      <c r="H31" s="55">
        <f aca="true" t="shared" si="15" ref="H31:P31">H32</f>
        <v>60000</v>
      </c>
      <c r="I31" s="55">
        <f t="shared" si="15"/>
        <v>1527885</v>
      </c>
      <c r="J31" s="55">
        <f t="shared" si="15"/>
        <v>367298</v>
      </c>
      <c r="K31" s="55">
        <f t="shared" si="15"/>
        <v>0</v>
      </c>
      <c r="L31" s="55">
        <f t="shared" si="15"/>
        <v>0</v>
      </c>
      <c r="M31" s="55">
        <f t="shared" si="15"/>
        <v>0</v>
      </c>
      <c r="N31" s="55">
        <f t="shared" si="15"/>
        <v>0</v>
      </c>
      <c r="O31" s="55">
        <f t="shared" si="15"/>
        <v>0</v>
      </c>
      <c r="P31" s="55">
        <f t="shared" si="15"/>
        <v>0</v>
      </c>
      <c r="Q31" s="59">
        <f>Q32</f>
        <v>1924539</v>
      </c>
    </row>
    <row r="32" spans="1:17" ht="12.75">
      <c r="A32" s="32"/>
      <c r="B32" s="42" t="s">
        <v>33</v>
      </c>
      <c r="C32" s="94"/>
      <c r="D32" s="36"/>
      <c r="E32" s="41"/>
      <c r="F32" s="33">
        <v>2147298</v>
      </c>
      <c r="G32" s="56">
        <v>192115</v>
      </c>
      <c r="H32" s="56">
        <v>60000</v>
      </c>
      <c r="I32" s="56">
        <v>1527885</v>
      </c>
      <c r="J32" s="55">
        <v>367298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9">
        <v>1924539</v>
      </c>
    </row>
    <row r="33" spans="1:17" ht="25.5">
      <c r="A33" s="34" t="s">
        <v>27</v>
      </c>
      <c r="B33" s="35" t="s">
        <v>41</v>
      </c>
      <c r="C33" s="92" t="s">
        <v>34</v>
      </c>
      <c r="D33" s="37">
        <v>2011</v>
      </c>
      <c r="E33" s="38">
        <v>2012</v>
      </c>
      <c r="F33" s="39">
        <f>F34</f>
        <v>875000</v>
      </c>
      <c r="G33" s="39">
        <f>G34</f>
        <v>50000</v>
      </c>
      <c r="H33" s="39">
        <f>H34</f>
        <v>825000</v>
      </c>
      <c r="I33" s="39">
        <f>I34</f>
        <v>0</v>
      </c>
      <c r="J33" s="39">
        <f aca="true" t="shared" si="16" ref="J33:P33">J34</f>
        <v>0</v>
      </c>
      <c r="K33" s="39">
        <f t="shared" si="16"/>
        <v>0</v>
      </c>
      <c r="L33" s="39">
        <f t="shared" si="16"/>
        <v>0</v>
      </c>
      <c r="M33" s="39">
        <f t="shared" si="16"/>
        <v>0</v>
      </c>
      <c r="N33" s="39">
        <f t="shared" si="16"/>
        <v>0</v>
      </c>
      <c r="O33" s="39">
        <f t="shared" si="16"/>
        <v>0</v>
      </c>
      <c r="P33" s="39">
        <f t="shared" si="16"/>
        <v>0</v>
      </c>
      <c r="Q33" s="62">
        <f>SUM(G33:P33)</f>
        <v>875000</v>
      </c>
    </row>
    <row r="34" spans="1:17" ht="12.75">
      <c r="A34" s="32"/>
      <c r="B34" s="40" t="s">
        <v>29</v>
      </c>
      <c r="C34" s="93"/>
      <c r="D34" s="36"/>
      <c r="E34" s="41"/>
      <c r="F34" s="33">
        <f>F35</f>
        <v>875000</v>
      </c>
      <c r="G34" s="55">
        <f>G35</f>
        <v>50000</v>
      </c>
      <c r="H34" s="55">
        <f>H35</f>
        <v>825000</v>
      </c>
      <c r="I34" s="55"/>
      <c r="J34" s="55">
        <f aca="true" t="shared" si="17" ref="J34:P34">J35</f>
        <v>0</v>
      </c>
      <c r="K34" s="55">
        <f t="shared" si="17"/>
        <v>0</v>
      </c>
      <c r="L34" s="55">
        <f t="shared" si="17"/>
        <v>0</v>
      </c>
      <c r="M34" s="55">
        <f t="shared" si="17"/>
        <v>0</v>
      </c>
      <c r="N34" s="55">
        <f t="shared" si="17"/>
        <v>0</v>
      </c>
      <c r="O34" s="55">
        <f t="shared" si="17"/>
        <v>0</v>
      </c>
      <c r="P34" s="55">
        <f t="shared" si="17"/>
        <v>0</v>
      </c>
      <c r="Q34" s="59">
        <f>SUM(G34:P34)</f>
        <v>875000</v>
      </c>
    </row>
    <row r="35" spans="1:17" ht="12.75">
      <c r="A35" s="32"/>
      <c r="B35" s="42" t="s">
        <v>33</v>
      </c>
      <c r="C35" s="94"/>
      <c r="D35" s="36"/>
      <c r="E35" s="41"/>
      <c r="F35" s="33">
        <v>875000</v>
      </c>
      <c r="G35" s="56">
        <v>50000</v>
      </c>
      <c r="H35" s="56">
        <v>825000</v>
      </c>
      <c r="I35" s="56"/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5">
        <v>0</v>
      </c>
      <c r="Q35" s="59">
        <f>SUM(G35:P35)</f>
        <v>875000</v>
      </c>
    </row>
    <row r="36" spans="1:17" ht="38.25">
      <c r="A36" s="34" t="s">
        <v>28</v>
      </c>
      <c r="B36" s="35" t="s">
        <v>45</v>
      </c>
      <c r="C36" s="92" t="s">
        <v>34</v>
      </c>
      <c r="D36" s="37">
        <v>2011</v>
      </c>
      <c r="E36" s="38">
        <v>2012</v>
      </c>
      <c r="F36" s="39">
        <f>F37</f>
        <v>157968</v>
      </c>
      <c r="G36" s="39">
        <f>G37</f>
        <v>127968</v>
      </c>
      <c r="H36" s="39">
        <f>H37</f>
        <v>30000</v>
      </c>
      <c r="I36" s="39">
        <f>I37</f>
        <v>0</v>
      </c>
      <c r="J36" s="39">
        <f aca="true" t="shared" si="18" ref="J36:P40">J37</f>
        <v>0</v>
      </c>
      <c r="K36" s="39">
        <f t="shared" si="18"/>
        <v>0</v>
      </c>
      <c r="L36" s="39">
        <f t="shared" si="18"/>
        <v>0</v>
      </c>
      <c r="M36" s="39">
        <f t="shared" si="18"/>
        <v>0</v>
      </c>
      <c r="N36" s="39">
        <f t="shared" si="18"/>
        <v>0</v>
      </c>
      <c r="O36" s="39">
        <f t="shared" si="18"/>
        <v>0</v>
      </c>
      <c r="P36" s="39">
        <f t="shared" si="18"/>
        <v>0</v>
      </c>
      <c r="Q36" s="62">
        <f>Q37</f>
        <v>30000</v>
      </c>
    </row>
    <row r="37" spans="1:17" ht="12.75">
      <c r="A37" s="32"/>
      <c r="B37" s="40" t="s">
        <v>29</v>
      </c>
      <c r="C37" s="93"/>
      <c r="D37" s="36"/>
      <c r="E37" s="41"/>
      <c r="F37" s="33">
        <f>F38</f>
        <v>157968</v>
      </c>
      <c r="G37" s="55">
        <f>G38</f>
        <v>127968</v>
      </c>
      <c r="H37" s="55">
        <f>H38</f>
        <v>30000</v>
      </c>
      <c r="I37" s="55"/>
      <c r="J37" s="55">
        <f t="shared" si="18"/>
        <v>0</v>
      </c>
      <c r="K37" s="55">
        <f t="shared" si="18"/>
        <v>0</v>
      </c>
      <c r="L37" s="55">
        <f t="shared" si="18"/>
        <v>0</v>
      </c>
      <c r="M37" s="55">
        <f t="shared" si="18"/>
        <v>0</v>
      </c>
      <c r="N37" s="55">
        <f t="shared" si="18"/>
        <v>0</v>
      </c>
      <c r="O37" s="55">
        <f t="shared" si="18"/>
        <v>0</v>
      </c>
      <c r="P37" s="55">
        <f t="shared" si="18"/>
        <v>0</v>
      </c>
      <c r="Q37" s="59">
        <f>Q38</f>
        <v>30000</v>
      </c>
    </row>
    <row r="38" spans="1:17" ht="12.75">
      <c r="A38" s="32"/>
      <c r="B38" s="42" t="s">
        <v>33</v>
      </c>
      <c r="C38" s="94"/>
      <c r="D38" s="36"/>
      <c r="E38" s="41"/>
      <c r="F38" s="33">
        <v>157968</v>
      </c>
      <c r="G38" s="56">
        <v>127968</v>
      </c>
      <c r="H38" s="56">
        <v>30000</v>
      </c>
      <c r="I38" s="56"/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9">
        <v>30000</v>
      </c>
    </row>
    <row r="39" spans="1:17" ht="25.5">
      <c r="A39" s="34" t="s">
        <v>39</v>
      </c>
      <c r="B39" s="35" t="s">
        <v>40</v>
      </c>
      <c r="C39" s="92" t="s">
        <v>34</v>
      </c>
      <c r="D39" s="37">
        <v>2011</v>
      </c>
      <c r="E39" s="38">
        <v>2012</v>
      </c>
      <c r="F39" s="39">
        <f>F40</f>
        <v>1185333</v>
      </c>
      <c r="G39" s="39">
        <f>G40</f>
        <v>17835</v>
      </c>
      <c r="H39" s="39">
        <f>H40</f>
        <v>1044570</v>
      </c>
      <c r="I39" s="39">
        <f>I40</f>
        <v>0</v>
      </c>
      <c r="J39" s="39">
        <f t="shared" si="18"/>
        <v>0</v>
      </c>
      <c r="K39" s="39">
        <f t="shared" si="18"/>
        <v>0</v>
      </c>
      <c r="L39" s="39">
        <f t="shared" si="18"/>
        <v>0</v>
      </c>
      <c r="M39" s="39">
        <f t="shared" si="18"/>
        <v>0</v>
      </c>
      <c r="N39" s="39">
        <f t="shared" si="18"/>
        <v>0</v>
      </c>
      <c r="O39" s="39">
        <f t="shared" si="18"/>
        <v>0</v>
      </c>
      <c r="P39" s="39">
        <f t="shared" si="18"/>
        <v>0</v>
      </c>
      <c r="Q39" s="62">
        <f>Q40</f>
        <v>1044570</v>
      </c>
    </row>
    <row r="40" spans="1:17" ht="12.75">
      <c r="A40" s="32"/>
      <c r="B40" s="40" t="s">
        <v>29</v>
      </c>
      <c r="C40" s="93"/>
      <c r="D40" s="36"/>
      <c r="E40" s="41"/>
      <c r="F40" s="33">
        <f>F41</f>
        <v>1185333</v>
      </c>
      <c r="G40" s="55">
        <f>G41</f>
        <v>17835</v>
      </c>
      <c r="H40" s="55">
        <f>H41</f>
        <v>1044570</v>
      </c>
      <c r="I40" s="55"/>
      <c r="J40" s="55">
        <f t="shared" si="18"/>
        <v>0</v>
      </c>
      <c r="K40" s="55">
        <f t="shared" si="18"/>
        <v>0</v>
      </c>
      <c r="L40" s="55">
        <f t="shared" si="18"/>
        <v>0</v>
      </c>
      <c r="M40" s="55">
        <f t="shared" si="18"/>
        <v>0</v>
      </c>
      <c r="N40" s="55">
        <f t="shared" si="18"/>
        <v>0</v>
      </c>
      <c r="O40" s="55">
        <f t="shared" si="18"/>
        <v>0</v>
      </c>
      <c r="P40" s="55">
        <f t="shared" si="18"/>
        <v>0</v>
      </c>
      <c r="Q40" s="59">
        <f>Q41</f>
        <v>1044570</v>
      </c>
    </row>
    <row r="41" spans="1:17" ht="12.75">
      <c r="A41" s="32"/>
      <c r="B41" s="42" t="s">
        <v>33</v>
      </c>
      <c r="C41" s="94"/>
      <c r="D41" s="36"/>
      <c r="E41" s="41"/>
      <c r="F41" s="33">
        <v>1185333</v>
      </c>
      <c r="G41" s="56">
        <v>17835</v>
      </c>
      <c r="H41" s="56">
        <v>1044570</v>
      </c>
      <c r="I41" s="56"/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0</v>
      </c>
      <c r="Q41" s="59">
        <v>1044570</v>
      </c>
    </row>
    <row r="42" spans="1:17" ht="12.75">
      <c r="A42" s="30" t="s">
        <v>4</v>
      </c>
      <c r="B42" s="99" t="s">
        <v>22</v>
      </c>
      <c r="C42" s="99"/>
      <c r="D42" s="99"/>
      <c r="E42" s="99"/>
      <c r="F42" s="31">
        <v>0</v>
      </c>
      <c r="G42" s="31">
        <f>G43+G44</f>
        <v>0</v>
      </c>
      <c r="H42" s="31">
        <f>H43+H44</f>
        <v>0</v>
      </c>
      <c r="I42" s="31">
        <f aca="true" t="shared" si="19" ref="I42:P42">I43+I44</f>
        <v>0</v>
      </c>
      <c r="J42" s="31">
        <f t="shared" si="19"/>
        <v>0</v>
      </c>
      <c r="K42" s="31">
        <f t="shared" si="19"/>
        <v>0</v>
      </c>
      <c r="L42" s="31">
        <f t="shared" si="19"/>
        <v>0</v>
      </c>
      <c r="M42" s="31">
        <f t="shared" si="19"/>
        <v>0</v>
      </c>
      <c r="N42" s="31">
        <f t="shared" si="19"/>
        <v>0</v>
      </c>
      <c r="O42" s="31">
        <f t="shared" si="19"/>
        <v>0</v>
      </c>
      <c r="P42" s="31">
        <f t="shared" si="19"/>
        <v>0</v>
      </c>
      <c r="Q42" s="61">
        <f aca="true" t="shared" si="20" ref="Q42:Q49">SUM(G42:P42)</f>
        <v>0</v>
      </c>
    </row>
    <row r="43" spans="1:17" ht="12.75">
      <c r="A43" s="32"/>
      <c r="B43" s="98" t="s">
        <v>16</v>
      </c>
      <c r="C43" s="98"/>
      <c r="D43" s="98"/>
      <c r="E43" s="98"/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55">
        <v>0</v>
      </c>
      <c r="O43" s="55">
        <v>0</v>
      </c>
      <c r="P43" s="55">
        <v>0</v>
      </c>
      <c r="Q43" s="59">
        <f t="shared" si="20"/>
        <v>0</v>
      </c>
    </row>
    <row r="44" spans="1:17" ht="12.75">
      <c r="A44" s="32"/>
      <c r="B44" s="98" t="s">
        <v>17</v>
      </c>
      <c r="C44" s="98"/>
      <c r="D44" s="98"/>
      <c r="E44" s="98"/>
      <c r="F44" s="33">
        <v>0</v>
      </c>
      <c r="G44" s="55">
        <v>0</v>
      </c>
      <c r="H44" s="55">
        <v>0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55">
        <v>0</v>
      </c>
      <c r="O44" s="55">
        <v>0</v>
      </c>
      <c r="P44" s="55">
        <v>0</v>
      </c>
      <c r="Q44" s="59">
        <f t="shared" si="20"/>
        <v>0</v>
      </c>
    </row>
    <row r="45" spans="1:17" ht="12.75">
      <c r="A45" s="32"/>
      <c r="B45" s="42" t="s">
        <v>33</v>
      </c>
      <c r="C45" s="43"/>
      <c r="D45" s="36"/>
      <c r="E45" s="41"/>
      <c r="F45" s="33">
        <v>0</v>
      </c>
      <c r="G45" s="56">
        <v>0</v>
      </c>
      <c r="H45" s="56">
        <v>0</v>
      </c>
      <c r="I45" s="56">
        <v>0</v>
      </c>
      <c r="J45" s="55">
        <v>0</v>
      </c>
      <c r="K45" s="55">
        <v>0</v>
      </c>
      <c r="L45" s="56">
        <v>0</v>
      </c>
      <c r="M45" s="56">
        <v>0</v>
      </c>
      <c r="N45" s="56">
        <v>0</v>
      </c>
      <c r="O45" s="56">
        <v>0</v>
      </c>
      <c r="P45" s="56">
        <v>0</v>
      </c>
      <c r="Q45" s="59">
        <f t="shared" si="20"/>
        <v>0</v>
      </c>
    </row>
    <row r="46" spans="1:17" ht="12.75">
      <c r="A46" s="30" t="s">
        <v>6</v>
      </c>
      <c r="B46" s="99" t="s">
        <v>23</v>
      </c>
      <c r="C46" s="99"/>
      <c r="D46" s="99"/>
      <c r="E46" s="99"/>
      <c r="F46" s="31">
        <f>F47</f>
        <v>298042</v>
      </c>
      <c r="G46" s="31">
        <f aca="true" t="shared" si="21" ref="G46:P46">G47</f>
        <v>22000</v>
      </c>
      <c r="H46" s="31">
        <f t="shared" si="21"/>
        <v>22000</v>
      </c>
      <c r="I46" s="31">
        <f t="shared" si="21"/>
        <v>22000</v>
      </c>
      <c r="J46" s="31">
        <f t="shared" si="21"/>
        <v>22000</v>
      </c>
      <c r="K46" s="31">
        <f t="shared" si="21"/>
        <v>22000</v>
      </c>
      <c r="L46" s="31">
        <f t="shared" si="21"/>
        <v>22000</v>
      </c>
      <c r="M46" s="31">
        <f t="shared" si="21"/>
        <v>22000</v>
      </c>
      <c r="N46" s="31">
        <f t="shared" si="21"/>
        <v>0</v>
      </c>
      <c r="O46" s="31">
        <f t="shared" si="21"/>
        <v>0</v>
      </c>
      <c r="P46" s="31">
        <f t="shared" si="21"/>
        <v>0</v>
      </c>
      <c r="Q46" s="61">
        <f t="shared" si="20"/>
        <v>154000</v>
      </c>
    </row>
    <row r="47" spans="1:17" ht="12.75">
      <c r="A47" s="32"/>
      <c r="B47" s="98" t="s">
        <v>16</v>
      </c>
      <c r="C47" s="98"/>
      <c r="D47" s="98"/>
      <c r="E47" s="98"/>
      <c r="F47" s="33">
        <f>F49</f>
        <v>298042</v>
      </c>
      <c r="G47" s="33">
        <f>G49</f>
        <v>22000</v>
      </c>
      <c r="H47" s="33">
        <f>H49</f>
        <v>22000</v>
      </c>
      <c r="I47" s="33">
        <f aca="true" t="shared" si="22" ref="I47:P47">I49</f>
        <v>22000</v>
      </c>
      <c r="J47" s="33">
        <f t="shared" si="22"/>
        <v>22000</v>
      </c>
      <c r="K47" s="33">
        <f t="shared" si="22"/>
        <v>22000</v>
      </c>
      <c r="L47" s="33">
        <f t="shared" si="22"/>
        <v>22000</v>
      </c>
      <c r="M47" s="33">
        <f t="shared" si="22"/>
        <v>22000</v>
      </c>
      <c r="N47" s="33">
        <f t="shared" si="22"/>
        <v>0</v>
      </c>
      <c r="O47" s="33">
        <f t="shared" si="22"/>
        <v>0</v>
      </c>
      <c r="P47" s="33">
        <f t="shared" si="22"/>
        <v>0</v>
      </c>
      <c r="Q47" s="59">
        <f t="shared" si="20"/>
        <v>154000</v>
      </c>
    </row>
    <row r="48" spans="1:17" s="48" customFormat="1" ht="25.5">
      <c r="A48" s="34" t="s">
        <v>25</v>
      </c>
      <c r="B48" s="44" t="s">
        <v>36</v>
      </c>
      <c r="C48" s="100" t="s">
        <v>34</v>
      </c>
      <c r="D48" s="38">
        <v>2009</v>
      </c>
      <c r="E48" s="38">
        <v>2017</v>
      </c>
      <c r="F48" s="45">
        <f>F49</f>
        <v>298042</v>
      </c>
      <c r="G48" s="45">
        <f aca="true" t="shared" si="23" ref="G48:P48">G49</f>
        <v>22000</v>
      </c>
      <c r="H48" s="45">
        <f t="shared" si="23"/>
        <v>22000</v>
      </c>
      <c r="I48" s="45">
        <f t="shared" si="23"/>
        <v>22000</v>
      </c>
      <c r="J48" s="45">
        <f t="shared" si="23"/>
        <v>22000</v>
      </c>
      <c r="K48" s="45">
        <f t="shared" si="23"/>
        <v>22000</v>
      </c>
      <c r="L48" s="45">
        <f t="shared" si="23"/>
        <v>22000</v>
      </c>
      <c r="M48" s="45">
        <f t="shared" si="23"/>
        <v>22000</v>
      </c>
      <c r="N48" s="45">
        <f t="shared" si="23"/>
        <v>0</v>
      </c>
      <c r="O48" s="45">
        <f t="shared" si="23"/>
        <v>0</v>
      </c>
      <c r="P48" s="45">
        <f t="shared" si="23"/>
        <v>0</v>
      </c>
      <c r="Q48" s="62">
        <f t="shared" si="20"/>
        <v>154000</v>
      </c>
    </row>
    <row r="49" spans="1:17" ht="12.75">
      <c r="A49" s="32"/>
      <c r="B49" s="40" t="s">
        <v>24</v>
      </c>
      <c r="C49" s="100"/>
      <c r="D49" s="36"/>
      <c r="E49" s="41"/>
      <c r="F49" s="33">
        <v>298042</v>
      </c>
      <c r="G49" s="55">
        <v>22000</v>
      </c>
      <c r="H49" s="55">
        <v>22000</v>
      </c>
      <c r="I49" s="55">
        <v>22000</v>
      </c>
      <c r="J49" s="55">
        <v>22000</v>
      </c>
      <c r="K49" s="55">
        <v>22000</v>
      </c>
      <c r="L49" s="55">
        <v>22000</v>
      </c>
      <c r="M49" s="55">
        <v>22000</v>
      </c>
      <c r="N49" s="55">
        <v>0</v>
      </c>
      <c r="O49" s="55">
        <v>0</v>
      </c>
      <c r="P49" s="55">
        <v>0</v>
      </c>
      <c r="Q49" s="59">
        <f t="shared" si="20"/>
        <v>154000</v>
      </c>
    </row>
  </sheetData>
  <sheetProtection/>
  <mergeCells count="35">
    <mergeCell ref="C33:C35"/>
    <mergeCell ref="C36:C38"/>
    <mergeCell ref="C39:C41"/>
    <mergeCell ref="A3:A4"/>
    <mergeCell ref="F3:F4"/>
    <mergeCell ref="G3:P3"/>
    <mergeCell ref="D3:E3"/>
    <mergeCell ref="B3:B4"/>
    <mergeCell ref="C3:C4"/>
    <mergeCell ref="B25:E25"/>
    <mergeCell ref="B26:E26"/>
    <mergeCell ref="B27:E27"/>
    <mergeCell ref="Q3:Q4"/>
    <mergeCell ref="B9:E9"/>
    <mergeCell ref="B10:E10"/>
    <mergeCell ref="B5:E5"/>
    <mergeCell ref="B6:E6"/>
    <mergeCell ref="B7:E7"/>
    <mergeCell ref="B8:E8"/>
    <mergeCell ref="B47:E47"/>
    <mergeCell ref="C48:C49"/>
    <mergeCell ref="B42:E42"/>
    <mergeCell ref="B43:E43"/>
    <mergeCell ref="B44:E44"/>
    <mergeCell ref="B46:E46"/>
    <mergeCell ref="C30:C32"/>
    <mergeCell ref="C14:C18"/>
    <mergeCell ref="A1:D1"/>
    <mergeCell ref="A2:D2"/>
    <mergeCell ref="B13:E13"/>
    <mergeCell ref="B24:E24"/>
    <mergeCell ref="B28:E28"/>
    <mergeCell ref="B29:E29"/>
    <mergeCell ref="B11:E11"/>
    <mergeCell ref="B12:E1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Urząd Gminy Godziesze</cp:lastModifiedBy>
  <cp:lastPrinted>2011-11-28T11:31:14Z</cp:lastPrinted>
  <dcterms:created xsi:type="dcterms:W3CDTF">2010-09-17T02:30:46Z</dcterms:created>
  <dcterms:modified xsi:type="dcterms:W3CDTF">2011-12-22T11:49:53Z</dcterms:modified>
  <cp:category/>
  <cp:version/>
  <cp:contentType/>
  <cp:contentStatus/>
</cp:coreProperties>
</file>