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1"/>
  </bookViews>
  <sheets>
    <sheet name="Zal_1_WPF" sheetId="1" r:id="rId1"/>
    <sheet name="Zal_2_Przedsiewziecia" sheetId="2" r:id="rId2"/>
  </sheets>
  <definedNames/>
  <calcPr fullCalcOnLoad="1"/>
</workbook>
</file>

<file path=xl/sharedStrings.xml><?xml version="1.0" encoding="utf-8"?>
<sst xmlns="http://schemas.openxmlformats.org/spreadsheetml/2006/main" count="92" uniqueCount="54">
  <si>
    <t>Lp.</t>
  </si>
  <si>
    <t>1.</t>
  </si>
  <si>
    <t>a</t>
  </si>
  <si>
    <t>b</t>
  </si>
  <si>
    <t>2.</t>
  </si>
  <si>
    <t>c</t>
  </si>
  <si>
    <t>3.</t>
  </si>
  <si>
    <t>Nazwa i cel</t>
  </si>
  <si>
    <t>jednostka odpowiedzialna lub koordynująca</t>
  </si>
  <si>
    <t>okres realizacji</t>
  </si>
  <si>
    <t>łączne nakłady finansowe</t>
  </si>
  <si>
    <t>limity wydatków w poszczególnych latach</t>
  </si>
  <si>
    <t>Limit zobowiązań</t>
  </si>
  <si>
    <t>od</t>
  </si>
  <si>
    <t>do</t>
  </si>
  <si>
    <t>Przedsięwzięcia ogółem</t>
  </si>
  <si>
    <t>- wydatki bieżące</t>
  </si>
  <si>
    <t>- wydatki majątkowe</t>
  </si>
  <si>
    <t>programy, projekty lub zadania (razem)</t>
  </si>
  <si>
    <t>programy, projekty lub zadania związane z programami realizowanymi z udziałem środków, o których mowa w art. 5 ust. 1 pkt 2 i 3 (razem)</t>
  </si>
  <si>
    <t>programy, projekty lub zadania związane z umowami partnerstwa publiczno-prywatnego (razem)</t>
  </si>
  <si>
    <t>programy, projekty lub zadania - inne niż wymienione w lit. a i b (razem)</t>
  </si>
  <si>
    <t>umowy, których realizacja w roku budżetowym i latach następnych jest niezbędna dla zapewnienia ciągłości działania jednostki i których płatności przypadają w okresie dłuższym niż rok</t>
  </si>
  <si>
    <t>gwarancje i poręczenia udzielane przez jednostki samorządu terytorialnego (razem)</t>
  </si>
  <si>
    <t>- potencjalna spłata</t>
  </si>
  <si>
    <t>1)</t>
  </si>
  <si>
    <t>1. środki UE</t>
  </si>
  <si>
    <t>2)</t>
  </si>
  <si>
    <t>3)</t>
  </si>
  <si>
    <t>- wydatki majątkowe, w tym:</t>
  </si>
  <si>
    <t>- wydatki bieżące, w tym:</t>
  </si>
  <si>
    <t>2. środki Budżetu Państwa</t>
  </si>
  <si>
    <t>3. środki własne</t>
  </si>
  <si>
    <t>1. środki własne</t>
  </si>
  <si>
    <t>Urząd Gminy w Godzieszach Wielkich</t>
  </si>
  <si>
    <t>Poręczenie pożyczki dla Związku Komunalnego Gmin "Czyste Miasto, Czysta Gmina" w Kaliszu</t>
  </si>
  <si>
    <t>Zespół Szkolno-Przedszkolny w Stobnie Siódmym</t>
  </si>
  <si>
    <t>4)</t>
  </si>
  <si>
    <t>Gminny Ośrodek Pomocy Społecznej w Godzieszach Wielkich</t>
  </si>
  <si>
    <t>"Krok w przód" - Cel:Rozwijanie aktywnych form integracji społecznej i umozliwianie dostępu do nich osobom zagrożonym wykluczeniem społecznym oraz poprawa skuteczności funkcjonowania instytucji pomocy zpołcznej w regionie</t>
  </si>
  <si>
    <t xml:space="preserve">Uczenie się przez całe życie - Cel:Przyczynianie się rozwoju Wspólnoty jako społeczeństwa opartego na zaawansowanej wiedzy zgodnie z celami strategii lizbońskiej </t>
  </si>
  <si>
    <t xml:space="preserve">Rozbudowa sieci wodociągowej na terenie gminy Godziesze Wielkie -Cel: Poprawa infrastruktury wodociągowej </t>
  </si>
  <si>
    <t>Termomodernizacja obiektów użyteczności publicznej na terenie gminy Godziesze Wielkie - Cel: Zmniejszenie zużycia energii</t>
  </si>
  <si>
    <t>" Nasze małe przedszkola" -Cel: Zainteresowanie edukacją przedszkolną</t>
  </si>
  <si>
    <t>3.Środki z WFOŚiGW w Poznaniu</t>
  </si>
  <si>
    <t>2. Środki z NFOŚiGW w Warszawie</t>
  </si>
  <si>
    <t>w Godziezsach Wielkich, Gmina Godziesze Wielkie - Cel:Poprawa gospodarki wodno-ściekowej w gminie</t>
  </si>
  <si>
    <t>2.środki z WRPO</t>
  </si>
  <si>
    <t>-wydatki majątkowe tym:</t>
  </si>
  <si>
    <t xml:space="preserve">Budowa wodociągu Dz110PE z hydrofornią w m-ści Wolica, gmina Godziesze Wielkie - Cel: Poprawa infrastruktury wodociągowej </t>
  </si>
  <si>
    <t xml:space="preserve">Budowa sieci wodociagowej, kanalizacji sanitarnej i oczyszczalni ściekó w miejscowości Godziesze Małe - Etap I - Budowa sieci kanalizacji sanitarnej i wodociągowej </t>
  </si>
  <si>
    <t>Budowa sieci wodociagowej, kanalizacji sanitarnej i oczyszczalni ściekó w miejscowości Godziesze Małe- Etap II - Budowa oczyszczalni ścieków w miejscowości Godziesze Małe -  Cel:Poprawa gospodarki ściekowej w gminie</t>
  </si>
  <si>
    <t>Wykaz przedsięwzięć do Wieloletniej Prognozy Finansowej Gminy Godziesze Wielkie na lata 2011-2021</t>
  </si>
  <si>
    <t>Załącznik Nr 2 do  uchwały  nr ...  Rady Gminy Godziesze Wielkie z dnia …….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</si>
</sst>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Dashed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mediumDashed"/>
      <bottom style="thin"/>
    </border>
    <border>
      <left/>
      <right/>
      <top style="mediumDashed"/>
      <bottom style="thin"/>
    </border>
    <border>
      <left/>
      <right style="thin"/>
      <top style="mediumDashed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0" xfId="56" applyFont="1" applyBorder="1" applyAlignment="1">
      <alignment horizontal="right" vertical="center"/>
      <protection/>
    </xf>
    <xf numFmtId="0" fontId="2" fillId="0" borderId="11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horizontal="right" vertical="center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3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3" xfId="56" applyFont="1" applyBorder="1" applyAlignment="1" quotePrefix="1">
      <alignment horizontal="left" vertical="center" wrapText="1"/>
      <protection/>
    </xf>
    <xf numFmtId="0" fontId="3" fillId="0" borderId="14" xfId="56" applyFont="1" applyBorder="1" applyAlignment="1">
      <alignment vertical="center"/>
      <protection/>
    </xf>
    <xf numFmtId="165" fontId="3" fillId="0" borderId="14" xfId="56" applyNumberFormat="1" applyFont="1" applyBorder="1" applyAlignment="1">
      <alignment vertical="center"/>
      <protection/>
    </xf>
    <xf numFmtId="0" fontId="3" fillId="0" borderId="15" xfId="56" applyFont="1" applyBorder="1" applyAlignment="1">
      <alignment vertical="center"/>
      <protection/>
    </xf>
    <xf numFmtId="165" fontId="3" fillId="0" borderId="15" xfId="56" applyNumberFormat="1" applyFont="1" applyBorder="1" applyAlignment="1">
      <alignment vertical="center"/>
      <protection/>
    </xf>
    <xf numFmtId="0" fontId="7" fillId="0" borderId="16" xfId="0" applyFont="1" applyBorder="1" applyAlignment="1">
      <alignment/>
    </xf>
    <xf numFmtId="0" fontId="2" fillId="0" borderId="10" xfId="56" applyFont="1" applyBorder="1" applyAlignment="1">
      <alignment vertical="center"/>
      <protection/>
    </xf>
    <xf numFmtId="10" fontId="3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65" fontId="2" fillId="33" borderId="10" xfId="56" applyNumberFormat="1" applyFont="1" applyFill="1" applyBorder="1" applyAlignment="1">
      <alignment vertical="center"/>
      <protection/>
    </xf>
    <xf numFmtId="49" fontId="3" fillId="33" borderId="10" xfId="56" applyNumberFormat="1" applyFont="1" applyFill="1" applyBorder="1" applyAlignment="1">
      <alignment horizontal="center" vertical="center"/>
      <protection/>
    </xf>
    <xf numFmtId="49" fontId="3" fillId="33" borderId="10" xfId="56" applyNumberFormat="1" applyFont="1" applyFill="1" applyBorder="1" applyAlignment="1">
      <alignment horizontal="right" vertical="center"/>
      <protection/>
    </xf>
    <xf numFmtId="0" fontId="7" fillId="33" borderId="0" xfId="0" applyFont="1" applyFill="1" applyAlignment="1">
      <alignment horizontal="center"/>
    </xf>
    <xf numFmtId="10" fontId="3" fillId="33" borderId="10" xfId="56" applyNumberFormat="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8" fillId="33" borderId="10" xfId="56" applyFont="1" applyFill="1" applyBorder="1" applyAlignment="1">
      <alignment horizontal="center" vertical="center"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0" fontId="8" fillId="33" borderId="10" xfId="56" applyNumberFormat="1" applyFont="1" applyFill="1" applyBorder="1" applyAlignment="1">
      <alignment horizontal="center" vertical="center"/>
      <protection/>
    </xf>
    <xf numFmtId="0" fontId="8" fillId="0" borderId="10" xfId="56" applyFont="1" applyBorder="1" applyAlignment="1">
      <alignment vertical="center"/>
      <protection/>
    </xf>
    <xf numFmtId="165" fontId="8" fillId="0" borderId="10" xfId="56" applyNumberFormat="1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vertical="center"/>
      <protection/>
    </xf>
    <xf numFmtId="165" fontId="10" fillId="0" borderId="10" xfId="56" applyNumberFormat="1" applyFont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vertical="center"/>
      <protection/>
    </xf>
    <xf numFmtId="0" fontId="10" fillId="33" borderId="10" xfId="0" applyFont="1" applyFill="1" applyBorder="1" applyAlignment="1">
      <alignment vertical="center" wrapText="1"/>
    </xf>
    <xf numFmtId="0" fontId="10" fillId="0" borderId="10" xfId="56" applyFont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horizontal="center" vertical="center"/>
      <protection/>
    </xf>
    <xf numFmtId="165" fontId="10" fillId="33" borderId="10" xfId="56" applyNumberFormat="1" applyFont="1" applyFill="1" applyBorder="1" applyAlignment="1">
      <alignment horizontal="center" vertical="center"/>
      <protection/>
    </xf>
    <xf numFmtId="0" fontId="10" fillId="0" borderId="10" xfId="56" applyFont="1" applyBorder="1" applyAlignment="1" quotePrefix="1">
      <alignment vertical="center" wrapText="1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0" fontId="10" fillId="0" borderId="17" xfId="56" applyFont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vertical="center" wrapText="1"/>
      <protection/>
    </xf>
    <xf numFmtId="165" fontId="10" fillId="33" borderId="10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33" borderId="10" xfId="56" applyFont="1" applyFill="1" applyBorder="1" applyAlignment="1">
      <alignment vertical="center"/>
      <protection/>
    </xf>
    <xf numFmtId="0" fontId="11" fillId="33" borderId="10" xfId="0" applyFont="1" applyFill="1" applyBorder="1" applyAlignment="1">
      <alignment vertical="center" wrapText="1"/>
    </xf>
    <xf numFmtId="0" fontId="11" fillId="33" borderId="10" xfId="56" applyFont="1" applyFill="1" applyBorder="1" applyAlignment="1">
      <alignment horizontal="center" vertical="center" wrapText="1"/>
      <protection/>
    </xf>
    <xf numFmtId="0" fontId="11" fillId="33" borderId="10" xfId="56" applyFont="1" applyFill="1" applyBorder="1" applyAlignment="1">
      <alignment horizontal="center" vertical="center"/>
      <protection/>
    </xf>
    <xf numFmtId="165" fontId="11" fillId="33" borderId="10" xfId="56" applyNumberFormat="1" applyFont="1" applyFill="1" applyBorder="1" applyAlignment="1">
      <alignment horizontal="center" vertical="center"/>
      <protection/>
    </xf>
    <xf numFmtId="165" fontId="10" fillId="0" borderId="10" xfId="56" applyNumberFormat="1" applyFont="1" applyBorder="1" applyAlignment="1">
      <alignment horizontal="center" vertical="center"/>
      <protection/>
    </xf>
    <xf numFmtId="165" fontId="10" fillId="0" borderId="1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5" fontId="10" fillId="0" borderId="10" xfId="56" applyNumberFormat="1" applyFont="1" applyBorder="1" applyAlignment="1">
      <alignment horizontal="right" vertical="center"/>
      <protection/>
    </xf>
    <xf numFmtId="165" fontId="8" fillId="0" borderId="10" xfId="56" applyNumberFormat="1" applyFont="1" applyBorder="1" applyAlignment="1">
      <alignment horizontal="right" vertical="center"/>
      <protection/>
    </xf>
    <xf numFmtId="165" fontId="10" fillId="33" borderId="10" xfId="56" applyNumberFormat="1" applyFont="1" applyFill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165" fontId="10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165" fontId="10" fillId="0" borderId="10" xfId="56" applyNumberFormat="1" applyFont="1" applyFill="1" applyBorder="1" applyAlignment="1">
      <alignment horizontal="center" vertical="center" wrapText="1"/>
      <protection/>
    </xf>
    <xf numFmtId="165" fontId="10" fillId="0" borderId="10" xfId="0" applyNumberFormat="1" applyFont="1" applyFill="1" applyBorder="1" applyAlignment="1">
      <alignment horizontal="center" vertical="center"/>
    </xf>
    <xf numFmtId="0" fontId="10" fillId="0" borderId="18" xfId="56" applyFont="1" applyBorder="1" applyAlignment="1">
      <alignment horizontal="center" vertical="center" wrapText="1"/>
      <protection/>
    </xf>
    <xf numFmtId="0" fontId="10" fillId="33" borderId="14" xfId="56" applyFont="1" applyFill="1" applyBorder="1" applyAlignment="1">
      <alignment vertical="center"/>
      <protection/>
    </xf>
    <xf numFmtId="0" fontId="10" fillId="33" borderId="14" xfId="56" applyFont="1" applyFill="1" applyBorder="1" applyAlignment="1">
      <alignment vertical="center" wrapText="1"/>
      <protection/>
    </xf>
    <xf numFmtId="0" fontId="10" fillId="33" borderId="14" xfId="56" applyFont="1" applyFill="1" applyBorder="1" applyAlignment="1">
      <alignment horizontal="center" vertical="center" wrapText="1"/>
      <protection/>
    </xf>
    <xf numFmtId="0" fontId="10" fillId="33" borderId="14" xfId="56" applyFont="1" applyFill="1" applyBorder="1" applyAlignment="1">
      <alignment horizontal="center" vertical="center"/>
      <protection/>
    </xf>
    <xf numFmtId="165" fontId="10" fillId="33" borderId="14" xfId="56" applyNumberFormat="1" applyFont="1" applyFill="1" applyBorder="1" applyAlignment="1">
      <alignment horizontal="center" vertical="center" wrapText="1"/>
      <protection/>
    </xf>
    <xf numFmtId="165" fontId="10" fillId="33" borderId="14" xfId="0" applyNumberFormat="1" applyFont="1" applyFill="1" applyBorder="1" applyAlignment="1">
      <alignment horizontal="center" vertical="center"/>
    </xf>
    <xf numFmtId="165" fontId="10" fillId="33" borderId="14" xfId="56" applyNumberFormat="1" applyFont="1" applyFill="1" applyBorder="1" applyAlignment="1">
      <alignment horizontal="center" vertical="center"/>
      <protection/>
    </xf>
    <xf numFmtId="165" fontId="10" fillId="33" borderId="14" xfId="56" applyNumberFormat="1" applyFont="1" applyFill="1" applyBorder="1" applyAlignment="1">
      <alignment horizontal="right" vertical="center"/>
      <protection/>
    </xf>
    <xf numFmtId="0" fontId="10" fillId="33" borderId="17" xfId="56" applyFont="1" applyFill="1" applyBorder="1" applyAlignment="1">
      <alignment vertical="center"/>
      <protection/>
    </xf>
    <xf numFmtId="0" fontId="10" fillId="33" borderId="17" xfId="56" applyFont="1" applyFill="1" applyBorder="1" applyAlignment="1">
      <alignment vertical="center" wrapText="1"/>
      <protection/>
    </xf>
    <xf numFmtId="0" fontId="10" fillId="33" borderId="17" xfId="56" applyFont="1" applyFill="1" applyBorder="1" applyAlignment="1">
      <alignment horizontal="center" vertical="center" wrapText="1"/>
      <protection/>
    </xf>
    <xf numFmtId="0" fontId="10" fillId="33" borderId="17" xfId="56" applyFont="1" applyFill="1" applyBorder="1" applyAlignment="1">
      <alignment horizontal="center" vertical="center"/>
      <protection/>
    </xf>
    <xf numFmtId="165" fontId="10" fillId="33" borderId="17" xfId="56" applyNumberFormat="1" applyFont="1" applyFill="1" applyBorder="1" applyAlignment="1">
      <alignment horizontal="center" vertical="center" wrapText="1"/>
      <protection/>
    </xf>
    <xf numFmtId="165" fontId="10" fillId="33" borderId="17" xfId="0" applyNumberFormat="1" applyFont="1" applyFill="1" applyBorder="1" applyAlignment="1">
      <alignment horizontal="center" vertical="center"/>
    </xf>
    <xf numFmtId="165" fontId="10" fillId="33" borderId="17" xfId="56" applyNumberFormat="1" applyFont="1" applyFill="1" applyBorder="1" applyAlignment="1">
      <alignment horizontal="center" vertical="center"/>
      <protection/>
    </xf>
    <xf numFmtId="165" fontId="10" fillId="33" borderId="17" xfId="56" applyNumberFormat="1" applyFont="1" applyFill="1" applyBorder="1" applyAlignment="1">
      <alignment horizontal="right" vertical="center"/>
      <protection/>
    </xf>
    <xf numFmtId="0" fontId="0" fillId="0" borderId="10" xfId="0" applyFill="1" applyBorder="1" applyAlignment="1">
      <alignment horizontal="center" vertical="center" wrapText="1"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3" fillId="0" borderId="13" xfId="56" applyFont="1" applyBorder="1" applyAlignment="1">
      <alignment horizontal="left" vertical="center" wrapText="1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3" fillId="0" borderId="13" xfId="56" applyFont="1" applyBorder="1" applyAlignment="1">
      <alignment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13" xfId="56" applyFont="1" applyBorder="1" applyAlignment="1">
      <alignment horizontal="left" vertical="center" wrapText="1"/>
      <protection/>
    </xf>
    <xf numFmtId="0" fontId="3" fillId="0" borderId="19" xfId="56" applyFont="1" applyBorder="1" applyAlignment="1">
      <alignment horizontal="left" vertical="center" wrapText="1"/>
      <protection/>
    </xf>
    <xf numFmtId="0" fontId="3" fillId="0" borderId="20" xfId="56" applyFont="1" applyBorder="1" applyAlignment="1">
      <alignment horizontal="left" vertical="center" wrapText="1"/>
      <protection/>
    </xf>
    <xf numFmtId="0" fontId="3" fillId="0" borderId="21" xfId="56" applyFont="1" applyBorder="1" applyAlignment="1">
      <alignment horizontal="left" vertical="center" wrapText="1"/>
      <protection/>
    </xf>
    <xf numFmtId="0" fontId="3" fillId="0" borderId="22" xfId="56" applyFont="1" applyBorder="1" applyAlignment="1">
      <alignment horizontal="left" vertical="center" wrapText="1"/>
      <protection/>
    </xf>
    <xf numFmtId="0" fontId="3" fillId="0" borderId="23" xfId="56" applyFont="1" applyBorder="1" applyAlignment="1">
      <alignment horizontal="left" vertical="center" wrapText="1"/>
      <protection/>
    </xf>
    <xf numFmtId="0" fontId="3" fillId="0" borderId="24" xfId="56" applyFont="1" applyBorder="1" applyAlignment="1">
      <alignment horizontal="left"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3" xfId="56" applyFont="1" applyBorder="1" applyAlignment="1">
      <alignment vertical="center" wrapText="1"/>
      <protection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49" fontId="3" fillId="33" borderId="11" xfId="56" applyNumberFormat="1" applyFont="1" applyFill="1" applyBorder="1" applyAlignment="1">
      <alignment horizontal="center" vertical="center" wrapText="1"/>
      <protection/>
    </xf>
    <xf numFmtId="49" fontId="3" fillId="33" borderId="12" xfId="56" applyNumberFormat="1" applyFont="1" applyFill="1" applyBorder="1" applyAlignment="1">
      <alignment horizontal="center" vertical="center" wrapText="1"/>
      <protection/>
    </xf>
    <xf numFmtId="49" fontId="3" fillId="33" borderId="13" xfId="56" applyNumberFormat="1" applyFont="1" applyFill="1" applyBorder="1" applyAlignment="1">
      <alignment horizontal="center" vertical="center" wrapText="1"/>
      <protection/>
    </xf>
    <xf numFmtId="0" fontId="10" fillId="0" borderId="10" xfId="56" applyFont="1" applyBorder="1" applyAlignment="1" quotePrefix="1">
      <alignment horizontal="left" vertical="center" wrapText="1"/>
      <protection/>
    </xf>
    <xf numFmtId="0" fontId="8" fillId="0" borderId="10" xfId="56" applyFont="1" applyBorder="1" applyAlignment="1">
      <alignment horizontal="left" vertical="center" wrapText="1"/>
      <protection/>
    </xf>
    <xf numFmtId="0" fontId="8" fillId="33" borderId="14" xfId="56" applyNumberFormat="1" applyFont="1" applyFill="1" applyBorder="1" applyAlignment="1">
      <alignment horizontal="right" vertical="center" wrapText="1"/>
      <protection/>
    </xf>
    <xf numFmtId="0" fontId="8" fillId="33" borderId="17" xfId="56" applyNumberFormat="1" applyFont="1" applyFill="1" applyBorder="1" applyAlignment="1">
      <alignment horizontal="right" vertical="center" wrapText="1"/>
      <protection/>
    </xf>
    <xf numFmtId="0" fontId="8" fillId="33" borderId="14" xfId="56" applyNumberFormat="1" applyFont="1" applyFill="1" applyBorder="1" applyAlignment="1">
      <alignment horizontal="center" vertical="center" wrapText="1"/>
      <protection/>
    </xf>
    <xf numFmtId="0" fontId="8" fillId="33" borderId="17" xfId="56" applyNumberFormat="1" applyFont="1" applyFill="1" applyBorder="1" applyAlignment="1">
      <alignment horizontal="center" vertical="center" wrapText="1"/>
      <protection/>
    </xf>
    <xf numFmtId="0" fontId="8" fillId="33" borderId="11" xfId="56" applyNumberFormat="1" applyFont="1" applyFill="1" applyBorder="1" applyAlignment="1">
      <alignment horizontal="center" vertical="center"/>
      <protection/>
    </xf>
    <xf numFmtId="0" fontId="8" fillId="33" borderId="12" xfId="56" applyNumberFormat="1" applyFont="1" applyFill="1" applyBorder="1" applyAlignment="1">
      <alignment horizontal="center" vertical="center"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33" borderId="10" xfId="56" applyFont="1" applyFill="1" applyBorder="1" applyAlignment="1">
      <alignment horizontal="center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8.796875" defaultRowHeight="14.25"/>
  <cols>
    <col min="1" max="1" width="3.59765625" style="4" bestFit="1" customWidth="1"/>
    <col min="2" max="2" width="3.09765625" style="4" customWidth="1"/>
    <col min="3" max="3" width="5.8984375" style="4" customWidth="1"/>
    <col min="4" max="4" width="38.8984375" style="4" customWidth="1"/>
    <col min="5" max="16384" width="9" style="4" customWidth="1"/>
  </cols>
  <sheetData>
    <row r="1" spans="1:4" ht="12">
      <c r="A1" s="100"/>
      <c r="B1" s="100"/>
      <c r="C1" s="100"/>
      <c r="D1" s="100"/>
    </row>
    <row r="2" spans="1:4" ht="12">
      <c r="A2" s="101"/>
      <c r="B2" s="101"/>
      <c r="C2" s="101"/>
      <c r="D2" s="101"/>
    </row>
    <row r="3" spans="1:38" s="24" customFormat="1" ht="13.5" customHeight="1">
      <c r="A3" s="22"/>
      <c r="B3" s="102"/>
      <c r="C3" s="103"/>
      <c r="D3" s="104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ht="13.5" customHeight="1">
      <c r="A4" s="2"/>
      <c r="B4" s="84"/>
      <c r="C4" s="85"/>
      <c r="D4" s="8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3.5" customHeight="1">
      <c r="A5" s="5"/>
      <c r="B5" s="6"/>
      <c r="C5" s="90"/>
      <c r="D5" s="9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3.5" customHeight="1">
      <c r="A6" s="5"/>
      <c r="B6" s="6"/>
      <c r="C6" s="90"/>
      <c r="D6" s="9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3.5" customHeight="1">
      <c r="A7" s="7"/>
      <c r="B7" s="8"/>
      <c r="C7" s="9"/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21.75" customHeight="1">
      <c r="A8" s="2"/>
      <c r="B8" s="84"/>
      <c r="C8" s="85"/>
      <c r="D8" s="8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3.5" customHeight="1">
      <c r="A9" s="5"/>
      <c r="B9" s="6"/>
      <c r="C9" s="90"/>
      <c r="D9" s="9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3.5" customHeight="1">
      <c r="A10" s="5"/>
      <c r="B10" s="6"/>
      <c r="C10" s="90"/>
      <c r="D10" s="9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3.5" customHeight="1">
      <c r="A11" s="5"/>
      <c r="B11" s="6"/>
      <c r="C11" s="90"/>
      <c r="D11" s="9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21" customHeight="1">
      <c r="A12" s="7"/>
      <c r="B12" s="6"/>
      <c r="C12" s="11"/>
      <c r="D12" s="1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3.5" customHeight="1">
      <c r="A13" s="5"/>
      <c r="B13" s="6"/>
      <c r="C13" s="90"/>
      <c r="D13" s="91"/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25.5" customHeight="1">
      <c r="A14" s="2"/>
      <c r="B14" s="84"/>
      <c r="C14" s="85"/>
      <c r="D14" s="8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21" customHeight="1">
      <c r="A15" s="2"/>
      <c r="B15" s="87"/>
      <c r="C15" s="88"/>
      <c r="D15" s="8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38.25" customHeight="1">
      <c r="A16" s="7"/>
      <c r="B16" s="6"/>
      <c r="C16" s="11"/>
      <c r="D16" s="1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3.5" customHeight="1">
      <c r="A17" s="2"/>
      <c r="B17" s="84"/>
      <c r="C17" s="85"/>
      <c r="D17" s="8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3.5" customHeight="1">
      <c r="A18" s="2"/>
      <c r="B18" s="87"/>
      <c r="C18" s="88"/>
      <c r="D18" s="8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3.5" customHeight="1">
      <c r="A19" s="2"/>
      <c r="B19" s="87"/>
      <c r="C19" s="88"/>
      <c r="D19" s="8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23.25" customHeight="1">
      <c r="A20" s="5"/>
      <c r="B20" s="6"/>
      <c r="C20" s="98"/>
      <c r="D20" s="9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3.5" customHeight="1">
      <c r="A21" s="5"/>
      <c r="B21" s="6"/>
      <c r="C21" s="98"/>
      <c r="D21" s="9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3.5" customHeight="1">
      <c r="A22" s="2"/>
      <c r="B22" s="87"/>
      <c r="C22" s="88"/>
      <c r="D22" s="8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3.5" customHeight="1">
      <c r="A23" s="2"/>
      <c r="B23" s="84"/>
      <c r="C23" s="85"/>
      <c r="D23" s="8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3.5" customHeight="1">
      <c r="A24" s="2"/>
      <c r="B24" s="87"/>
      <c r="C24" s="88"/>
      <c r="D24" s="8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3.5" customHeight="1">
      <c r="A25" s="7"/>
      <c r="B25" s="6"/>
      <c r="C25" s="11"/>
      <c r="D25" s="12"/>
      <c r="E25" s="2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3.5" customHeight="1">
      <c r="A26" s="2"/>
      <c r="B26" s="84"/>
      <c r="C26" s="85"/>
      <c r="D26" s="8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3.5" customHeight="1" thickBot="1">
      <c r="A27" s="13"/>
      <c r="B27" s="95"/>
      <c r="C27" s="96"/>
      <c r="D27" s="97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s="17" customFormat="1" ht="13.5" customHeight="1">
      <c r="A28" s="15"/>
      <c r="B28" s="92"/>
      <c r="C28" s="93"/>
      <c r="D28" s="9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23.25" customHeight="1">
      <c r="A29" s="18"/>
      <c r="B29" s="6"/>
      <c r="C29" s="90"/>
      <c r="D29" s="9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21" customHeight="1">
      <c r="A30" s="18"/>
      <c r="B30" s="6"/>
      <c r="C30" s="90"/>
      <c r="D30" s="9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20.25" customHeight="1">
      <c r="A31" s="2"/>
      <c r="B31" s="84"/>
      <c r="C31" s="85"/>
      <c r="D31" s="8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3.5" customHeight="1">
      <c r="A32" s="2"/>
      <c r="B32" s="84"/>
      <c r="C32" s="85"/>
      <c r="D32" s="86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3.5" customHeight="1">
      <c r="A33" s="2"/>
      <c r="B33" s="84"/>
      <c r="C33" s="85"/>
      <c r="D33" s="86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28.5" customHeight="1">
      <c r="A34" s="2"/>
      <c r="B34" s="84"/>
      <c r="C34" s="85"/>
      <c r="D34" s="86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</row>
    <row r="35" spans="1:38" ht="22.5" customHeight="1">
      <c r="A35" s="2"/>
      <c r="B35" s="84"/>
      <c r="C35" s="85"/>
      <c r="D35" s="86"/>
      <c r="E35" s="19"/>
      <c r="F35" s="19"/>
      <c r="G35" s="19"/>
      <c r="H35" s="19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13.5" customHeight="1" thickBot="1">
      <c r="A36" s="13"/>
      <c r="B36" s="95"/>
      <c r="C36" s="96"/>
      <c r="D36" s="97"/>
      <c r="E36" s="19"/>
      <c r="F36" s="19"/>
      <c r="G36" s="19"/>
      <c r="H36" s="19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s="17" customFormat="1" ht="13.5" customHeight="1">
      <c r="A37" s="15"/>
      <c r="B37" s="92"/>
      <c r="C37" s="93"/>
      <c r="D37" s="9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ht="13.5" customHeight="1">
      <c r="A38" s="2"/>
      <c r="B38" s="84"/>
      <c r="C38" s="85"/>
      <c r="D38" s="8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3.5" customHeight="1">
      <c r="A39" s="2"/>
      <c r="B39" s="84"/>
      <c r="C39" s="85"/>
      <c r="D39" s="8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3.5" customHeight="1">
      <c r="A40" s="2"/>
      <c r="B40" s="84"/>
      <c r="C40" s="85"/>
      <c r="D40" s="8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3.5" customHeight="1">
      <c r="A41" s="2"/>
      <c r="B41" s="84"/>
      <c r="C41" s="85"/>
      <c r="D41" s="8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</sheetData>
  <sheetProtection/>
  <mergeCells count="37">
    <mergeCell ref="C30:D30"/>
    <mergeCell ref="B31:D31"/>
    <mergeCell ref="C29:D29"/>
    <mergeCell ref="B32:D32"/>
    <mergeCell ref="A1:D1"/>
    <mergeCell ref="A2:D2"/>
    <mergeCell ref="B3:D3"/>
    <mergeCell ref="C20:D20"/>
    <mergeCell ref="B19:D19"/>
    <mergeCell ref="C9:D9"/>
    <mergeCell ref="B27:D27"/>
    <mergeCell ref="B40:D40"/>
    <mergeCell ref="B39:D39"/>
    <mergeCell ref="B33:D33"/>
    <mergeCell ref="B34:D34"/>
    <mergeCell ref="C21:D21"/>
    <mergeCell ref="B22:D22"/>
    <mergeCell ref="B35:D35"/>
    <mergeCell ref="B36:D36"/>
    <mergeCell ref="B28:D28"/>
    <mergeCell ref="B4:D4"/>
    <mergeCell ref="C5:D5"/>
    <mergeCell ref="C6:D6"/>
    <mergeCell ref="B8:D8"/>
    <mergeCell ref="B41:D41"/>
    <mergeCell ref="B37:D37"/>
    <mergeCell ref="B38:D38"/>
    <mergeCell ref="B23:D23"/>
    <mergeCell ref="B24:D24"/>
    <mergeCell ref="B26:D26"/>
    <mergeCell ref="B17:D17"/>
    <mergeCell ref="B18:D18"/>
    <mergeCell ref="C10:D10"/>
    <mergeCell ref="B14:D14"/>
    <mergeCell ref="C11:D11"/>
    <mergeCell ref="C13:D13"/>
    <mergeCell ref="B15:D1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R12" sqref="R12"/>
    </sheetView>
  </sheetViews>
  <sheetFormatPr defaultColWidth="8.796875" defaultRowHeight="14.25"/>
  <cols>
    <col min="1" max="1" width="2.8984375" style="26" bestFit="1" customWidth="1"/>
    <col min="2" max="2" width="44.5" style="26" customWidth="1"/>
    <col min="3" max="3" width="16.19921875" style="26" customWidth="1"/>
    <col min="4" max="4" width="8.19921875" style="46" customWidth="1"/>
    <col min="5" max="5" width="6.19921875" style="46" customWidth="1"/>
    <col min="6" max="7" width="9" style="46" customWidth="1"/>
    <col min="8" max="8" width="8.09765625" style="46" customWidth="1"/>
    <col min="9" max="9" width="8.5" style="46" customWidth="1"/>
    <col min="10" max="11" width="9" style="46" customWidth="1"/>
    <col min="12" max="12" width="7.69921875" style="46" customWidth="1"/>
    <col min="13" max="13" width="8.3984375" style="46" customWidth="1"/>
    <col min="14" max="14" width="7" style="46" customWidth="1"/>
    <col min="15" max="16" width="7.8984375" style="46" customWidth="1"/>
    <col min="17" max="17" width="8.09765625" style="46" customWidth="1"/>
    <col min="18" max="18" width="8.5" style="57" customWidth="1"/>
    <col min="19" max="16384" width="9" style="26" customWidth="1"/>
  </cols>
  <sheetData>
    <row r="1" spans="1:5" ht="12.75">
      <c r="A1" s="114" t="s">
        <v>53</v>
      </c>
      <c r="B1" s="114"/>
      <c r="C1" s="114"/>
      <c r="D1" s="114"/>
      <c r="E1" s="26"/>
    </row>
    <row r="2" spans="1:5" ht="12.75">
      <c r="A2" s="115" t="s">
        <v>52</v>
      </c>
      <c r="B2" s="115"/>
      <c r="C2" s="115"/>
      <c r="D2" s="115"/>
      <c r="E2" s="26"/>
    </row>
    <row r="3" spans="1:18" s="47" customFormat="1" ht="12.75">
      <c r="A3" s="116" t="s">
        <v>0</v>
      </c>
      <c r="B3" s="113" t="s">
        <v>7</v>
      </c>
      <c r="C3" s="113" t="s">
        <v>8</v>
      </c>
      <c r="D3" s="113" t="s">
        <v>9</v>
      </c>
      <c r="E3" s="113"/>
      <c r="F3" s="109" t="s">
        <v>10</v>
      </c>
      <c r="G3" s="111" t="s">
        <v>11</v>
      </c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07" t="s">
        <v>12</v>
      </c>
    </row>
    <row r="4" spans="1:18" s="47" customFormat="1" ht="27" customHeight="1">
      <c r="A4" s="116"/>
      <c r="B4" s="113"/>
      <c r="C4" s="113"/>
      <c r="D4" s="28" t="s">
        <v>13</v>
      </c>
      <c r="E4" s="27" t="s">
        <v>14</v>
      </c>
      <c r="F4" s="110"/>
      <c r="G4" s="29">
        <v>2011</v>
      </c>
      <c r="H4" s="29">
        <v>2012</v>
      </c>
      <c r="I4" s="29">
        <v>2013</v>
      </c>
      <c r="J4" s="29">
        <v>2014</v>
      </c>
      <c r="K4" s="29">
        <v>2015</v>
      </c>
      <c r="L4" s="29">
        <v>2016</v>
      </c>
      <c r="M4" s="29">
        <v>2017</v>
      </c>
      <c r="N4" s="29">
        <v>2018</v>
      </c>
      <c r="O4" s="29">
        <v>2019</v>
      </c>
      <c r="P4" s="29">
        <v>2020</v>
      </c>
      <c r="Q4" s="29">
        <v>2021</v>
      </c>
      <c r="R4" s="108"/>
    </row>
    <row r="5" spans="1:18" ht="12.75">
      <c r="A5" s="30"/>
      <c r="B5" s="106" t="s">
        <v>15</v>
      </c>
      <c r="C5" s="106"/>
      <c r="D5" s="106"/>
      <c r="E5" s="106"/>
      <c r="F5" s="31">
        <f>F8+F54+F59</f>
        <v>7974266</v>
      </c>
      <c r="G5" s="31">
        <f aca="true" t="shared" si="0" ref="G5:Q5">G6+G7</f>
        <v>616837</v>
      </c>
      <c r="H5" s="31">
        <f t="shared" si="0"/>
        <v>3157226</v>
      </c>
      <c r="I5" s="31">
        <f t="shared" si="0"/>
        <v>1718102</v>
      </c>
      <c r="J5" s="31">
        <f t="shared" si="0"/>
        <v>2059156</v>
      </c>
      <c r="K5" s="31">
        <f t="shared" si="0"/>
        <v>39156</v>
      </c>
      <c r="L5" s="31">
        <f t="shared" si="0"/>
        <v>39156</v>
      </c>
      <c r="M5" s="31">
        <f t="shared" si="0"/>
        <v>39143</v>
      </c>
      <c r="N5" s="31">
        <f t="shared" si="0"/>
        <v>0</v>
      </c>
      <c r="O5" s="31">
        <f t="shared" si="0"/>
        <v>0</v>
      </c>
      <c r="P5" s="31">
        <f>P6+P7</f>
        <v>0</v>
      </c>
      <c r="Q5" s="31">
        <f t="shared" si="0"/>
        <v>0</v>
      </c>
      <c r="R5" s="31">
        <f>R7+R6</f>
        <v>3565000</v>
      </c>
    </row>
    <row r="6" spans="1:18" ht="12.75">
      <c r="A6" s="32"/>
      <c r="B6" s="105" t="s">
        <v>16</v>
      </c>
      <c r="C6" s="105"/>
      <c r="D6" s="105"/>
      <c r="E6" s="105"/>
      <c r="F6" s="33">
        <f aca="true" t="shared" si="1" ref="F6:M6">F9+F59</f>
        <v>1087429</v>
      </c>
      <c r="G6" s="33">
        <f t="shared" si="1"/>
        <v>228919</v>
      </c>
      <c r="H6" s="33">
        <f t="shared" si="1"/>
        <v>321226</v>
      </c>
      <c r="I6" s="33">
        <f t="shared" si="1"/>
        <v>198102</v>
      </c>
      <c r="J6" s="33">
        <f t="shared" si="1"/>
        <v>39156</v>
      </c>
      <c r="K6" s="33">
        <f t="shared" si="1"/>
        <v>39156</v>
      </c>
      <c r="L6" s="33">
        <f t="shared" si="1"/>
        <v>39156</v>
      </c>
      <c r="M6" s="33">
        <f t="shared" si="1"/>
        <v>39143</v>
      </c>
      <c r="N6" s="33">
        <f>N9+N55+N59</f>
        <v>0</v>
      </c>
      <c r="O6" s="33">
        <f>O9+O55+O59</f>
        <v>0</v>
      </c>
      <c r="P6" s="33">
        <f>P9+P55+P59</f>
        <v>0</v>
      </c>
      <c r="Q6" s="33">
        <f>Q9+Q55+Q59</f>
        <v>0</v>
      </c>
      <c r="R6" s="54">
        <f>R9+R35+R59</f>
        <v>0</v>
      </c>
    </row>
    <row r="7" spans="1:18" ht="12.75">
      <c r="A7" s="32"/>
      <c r="B7" s="105" t="s">
        <v>17</v>
      </c>
      <c r="C7" s="105"/>
      <c r="D7" s="105"/>
      <c r="E7" s="105"/>
      <c r="F7" s="33">
        <v>6886837</v>
      </c>
      <c r="G7" s="33">
        <f aca="true" t="shared" si="2" ref="G7:Q7">G10+G56</f>
        <v>387918</v>
      </c>
      <c r="H7" s="33">
        <f t="shared" si="2"/>
        <v>2836000</v>
      </c>
      <c r="I7" s="33">
        <v>1520000</v>
      </c>
      <c r="J7" s="33">
        <f t="shared" si="2"/>
        <v>2020000</v>
      </c>
      <c r="K7" s="33">
        <f t="shared" si="2"/>
        <v>0</v>
      </c>
      <c r="L7" s="33">
        <f t="shared" si="2"/>
        <v>0</v>
      </c>
      <c r="M7" s="33">
        <f t="shared" si="2"/>
        <v>0</v>
      </c>
      <c r="N7" s="33">
        <f t="shared" si="2"/>
        <v>0</v>
      </c>
      <c r="O7" s="33">
        <f t="shared" si="2"/>
        <v>0</v>
      </c>
      <c r="P7" s="33">
        <f>P10+P56</f>
        <v>0</v>
      </c>
      <c r="Q7" s="33">
        <f t="shared" si="2"/>
        <v>0</v>
      </c>
      <c r="R7" s="54">
        <v>3565000</v>
      </c>
    </row>
    <row r="8" spans="1:18" ht="12.75">
      <c r="A8" s="30" t="s">
        <v>1</v>
      </c>
      <c r="B8" s="106" t="s">
        <v>18</v>
      </c>
      <c r="C8" s="106"/>
      <c r="D8" s="106"/>
      <c r="E8" s="106"/>
      <c r="F8" s="31">
        <f>F11+F34+F37</f>
        <v>7676224</v>
      </c>
      <c r="G8" s="31">
        <f>G9+G10</f>
        <v>594837</v>
      </c>
      <c r="H8" s="31">
        <f aca="true" t="shared" si="3" ref="H8:Q8">H9+H10</f>
        <v>3118072</v>
      </c>
      <c r="I8" s="31">
        <f t="shared" si="3"/>
        <v>1678946</v>
      </c>
      <c r="J8" s="31">
        <f t="shared" si="3"/>
        <v>2020000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31">
        <f t="shared" si="3"/>
        <v>0</v>
      </c>
      <c r="O8" s="31">
        <f t="shared" si="3"/>
        <v>0</v>
      </c>
      <c r="P8" s="31">
        <f>P9+P10</f>
        <v>0</v>
      </c>
      <c r="Q8" s="31">
        <f t="shared" si="3"/>
        <v>0</v>
      </c>
      <c r="R8" s="31">
        <f>R9+R10</f>
        <v>3565000</v>
      </c>
    </row>
    <row r="9" spans="1:18" ht="12.75">
      <c r="A9" s="32"/>
      <c r="B9" s="105" t="s">
        <v>16</v>
      </c>
      <c r="C9" s="105"/>
      <c r="D9" s="105"/>
      <c r="E9" s="105"/>
      <c r="F9" s="33">
        <f>F12+F35+F38</f>
        <v>789387</v>
      </c>
      <c r="G9" s="33">
        <f aca="true" t="shared" si="4" ref="G9:M9">G12+G35+G38</f>
        <v>206919</v>
      </c>
      <c r="H9" s="33">
        <f>H12+H35+H38</f>
        <v>282072</v>
      </c>
      <c r="I9" s="33">
        <f>I12+I35+I38</f>
        <v>158946</v>
      </c>
      <c r="J9" s="33">
        <f t="shared" si="4"/>
        <v>0</v>
      </c>
      <c r="K9" s="33">
        <f t="shared" si="4"/>
        <v>0</v>
      </c>
      <c r="L9" s="33">
        <f t="shared" si="4"/>
        <v>0</v>
      </c>
      <c r="M9" s="33">
        <f t="shared" si="4"/>
        <v>0</v>
      </c>
      <c r="N9" s="33">
        <f>N12+N35+N38</f>
        <v>0</v>
      </c>
      <c r="O9" s="33">
        <f>O12+O35+O38</f>
        <v>0</v>
      </c>
      <c r="P9" s="33">
        <f>P12+P35+P38</f>
        <v>0</v>
      </c>
      <c r="Q9" s="33">
        <f>Q12+Q35+Q38</f>
        <v>0</v>
      </c>
      <c r="R9" s="54">
        <v>0</v>
      </c>
    </row>
    <row r="10" spans="1:18" ht="12.75">
      <c r="A10" s="32"/>
      <c r="B10" s="105" t="s">
        <v>17</v>
      </c>
      <c r="C10" s="105"/>
      <c r="D10" s="105"/>
      <c r="E10" s="105"/>
      <c r="F10" s="33">
        <v>6886837</v>
      </c>
      <c r="G10" s="33">
        <f aca="true" t="shared" si="5" ref="G10:Q10">G13+G36+G56+G39</f>
        <v>387918</v>
      </c>
      <c r="H10" s="33">
        <f t="shared" si="5"/>
        <v>2836000</v>
      </c>
      <c r="I10" s="33">
        <v>1520000</v>
      </c>
      <c r="J10" s="33">
        <f t="shared" si="5"/>
        <v>2020000</v>
      </c>
      <c r="K10" s="33">
        <f t="shared" si="5"/>
        <v>0</v>
      </c>
      <c r="L10" s="33">
        <f t="shared" si="5"/>
        <v>0</v>
      </c>
      <c r="M10" s="33">
        <f t="shared" si="5"/>
        <v>0</v>
      </c>
      <c r="N10" s="33">
        <f t="shared" si="5"/>
        <v>0</v>
      </c>
      <c r="O10" s="33">
        <f t="shared" si="5"/>
        <v>0</v>
      </c>
      <c r="P10" s="33">
        <f>P13+P36+P56+P39</f>
        <v>0</v>
      </c>
      <c r="Q10" s="33">
        <f t="shared" si="5"/>
        <v>0</v>
      </c>
      <c r="R10" s="54">
        <v>3565000</v>
      </c>
    </row>
    <row r="11" spans="1:18" ht="27" customHeight="1">
      <c r="A11" s="30" t="s">
        <v>2</v>
      </c>
      <c r="B11" s="106" t="s">
        <v>19</v>
      </c>
      <c r="C11" s="106"/>
      <c r="D11" s="106"/>
      <c r="E11" s="106"/>
      <c r="F11" s="31">
        <v>2711482</v>
      </c>
      <c r="G11" s="31">
        <f aca="true" t="shared" si="6" ref="G11:Q11">G14+G24+G19</f>
        <v>206919</v>
      </c>
      <c r="H11" s="31">
        <v>307072</v>
      </c>
      <c r="I11" s="31">
        <v>998891</v>
      </c>
      <c r="J11" s="31">
        <v>920000</v>
      </c>
      <c r="K11" s="31">
        <f t="shared" si="6"/>
        <v>0</v>
      </c>
      <c r="L11" s="31">
        <f t="shared" si="6"/>
        <v>0</v>
      </c>
      <c r="M11" s="31">
        <f t="shared" si="6"/>
        <v>0</v>
      </c>
      <c r="N11" s="31">
        <f t="shared" si="6"/>
        <v>0</v>
      </c>
      <c r="O11" s="31">
        <f t="shared" si="6"/>
        <v>0</v>
      </c>
      <c r="P11" s="31">
        <f>P14+P24+P19</f>
        <v>0</v>
      </c>
      <c r="Q11" s="31">
        <f t="shared" si="6"/>
        <v>0</v>
      </c>
      <c r="R11" s="31">
        <v>3555000</v>
      </c>
    </row>
    <row r="12" spans="1:18" ht="12.75">
      <c r="A12" s="32"/>
      <c r="B12" s="105" t="s">
        <v>16</v>
      </c>
      <c r="C12" s="105"/>
      <c r="D12" s="105"/>
      <c r="E12" s="105"/>
      <c r="F12" s="33">
        <f>F15+F20+F25</f>
        <v>789387</v>
      </c>
      <c r="G12" s="33">
        <f aca="true" t="shared" si="7" ref="G12:Q12">G15+G20+G25</f>
        <v>206919</v>
      </c>
      <c r="H12" s="33">
        <f t="shared" si="7"/>
        <v>282072</v>
      </c>
      <c r="I12" s="33">
        <v>158946</v>
      </c>
      <c r="J12" s="33">
        <f t="shared" si="7"/>
        <v>0</v>
      </c>
      <c r="K12" s="33">
        <f t="shared" si="7"/>
        <v>0</v>
      </c>
      <c r="L12" s="33">
        <f t="shared" si="7"/>
        <v>0</v>
      </c>
      <c r="M12" s="33">
        <f t="shared" si="7"/>
        <v>0</v>
      </c>
      <c r="N12" s="33">
        <f t="shared" si="7"/>
        <v>0</v>
      </c>
      <c r="O12" s="33">
        <f t="shared" si="7"/>
        <v>0</v>
      </c>
      <c r="P12" s="33">
        <f>P15+P20+P25</f>
        <v>0</v>
      </c>
      <c r="Q12" s="33">
        <f t="shared" si="7"/>
        <v>0</v>
      </c>
      <c r="R12" s="54">
        <v>0</v>
      </c>
    </row>
    <row r="13" spans="1:18" ht="12.75">
      <c r="A13" s="32"/>
      <c r="B13" s="105" t="s">
        <v>17</v>
      </c>
      <c r="C13" s="105"/>
      <c r="D13" s="105"/>
      <c r="E13" s="105"/>
      <c r="F13" s="33">
        <v>1922095</v>
      </c>
      <c r="G13" s="54">
        <v>57104</v>
      </c>
      <c r="H13" s="54">
        <v>25000</v>
      </c>
      <c r="I13" s="54">
        <v>910000</v>
      </c>
      <c r="J13" s="54">
        <v>920000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3555000</v>
      </c>
    </row>
    <row r="14" spans="1:18" s="48" customFormat="1" ht="25.5">
      <c r="A14" s="49" t="s">
        <v>25</v>
      </c>
      <c r="B14" s="50" t="s">
        <v>43</v>
      </c>
      <c r="C14" s="37" t="s">
        <v>34</v>
      </c>
      <c r="D14" s="51">
        <v>2010</v>
      </c>
      <c r="E14" s="52">
        <v>2012</v>
      </c>
      <c r="F14" s="53">
        <f>F15</f>
        <v>214860</v>
      </c>
      <c r="G14" s="53">
        <f>G15</f>
        <v>118574</v>
      </c>
      <c r="H14" s="53">
        <f aca="true" t="shared" si="8" ref="H14:Q14">H15</f>
        <v>66210</v>
      </c>
      <c r="I14" s="53">
        <f t="shared" si="8"/>
        <v>0</v>
      </c>
      <c r="J14" s="53">
        <f t="shared" si="8"/>
        <v>0</v>
      </c>
      <c r="K14" s="53">
        <f t="shared" si="8"/>
        <v>0</v>
      </c>
      <c r="L14" s="53">
        <f t="shared" si="8"/>
        <v>0</v>
      </c>
      <c r="M14" s="53">
        <f t="shared" si="8"/>
        <v>0</v>
      </c>
      <c r="N14" s="53">
        <f t="shared" si="8"/>
        <v>0</v>
      </c>
      <c r="O14" s="53">
        <f t="shared" si="8"/>
        <v>0</v>
      </c>
      <c r="P14" s="53">
        <f t="shared" si="8"/>
        <v>0</v>
      </c>
      <c r="Q14" s="53">
        <f t="shared" si="8"/>
        <v>0</v>
      </c>
      <c r="R14" s="53"/>
    </row>
    <row r="15" spans="1:18" ht="12.75">
      <c r="A15" s="32"/>
      <c r="B15" s="40" t="s">
        <v>30</v>
      </c>
      <c r="C15" s="61"/>
      <c r="D15" s="36"/>
      <c r="E15" s="41"/>
      <c r="F15" s="33">
        <f>F16+F17+F18</f>
        <v>214860</v>
      </c>
      <c r="G15" s="54">
        <f>G16+G18+G17</f>
        <v>118574</v>
      </c>
      <c r="H15" s="54">
        <f aca="true" t="shared" si="9" ref="H15:Q15">H16+H18+H17</f>
        <v>66210</v>
      </c>
      <c r="I15" s="54">
        <f t="shared" si="9"/>
        <v>0</v>
      </c>
      <c r="J15" s="54">
        <f t="shared" si="9"/>
        <v>0</v>
      </c>
      <c r="K15" s="54">
        <f t="shared" si="9"/>
        <v>0</v>
      </c>
      <c r="L15" s="54">
        <f t="shared" si="9"/>
        <v>0</v>
      </c>
      <c r="M15" s="54">
        <f t="shared" si="9"/>
        <v>0</v>
      </c>
      <c r="N15" s="54">
        <f t="shared" si="9"/>
        <v>0</v>
      </c>
      <c r="O15" s="54">
        <f t="shared" si="9"/>
        <v>0</v>
      </c>
      <c r="P15" s="54">
        <f>P16+P18+P17</f>
        <v>0</v>
      </c>
      <c r="Q15" s="54">
        <f t="shared" si="9"/>
        <v>0</v>
      </c>
      <c r="R15" s="54">
        <v>0</v>
      </c>
    </row>
    <row r="16" spans="1:18" ht="12.75">
      <c r="A16" s="32"/>
      <c r="B16" s="42" t="s">
        <v>26</v>
      </c>
      <c r="C16" s="61"/>
      <c r="D16" s="36"/>
      <c r="E16" s="41"/>
      <c r="F16" s="33">
        <v>182631</v>
      </c>
      <c r="G16" s="55">
        <v>100615</v>
      </c>
      <c r="H16" s="55">
        <v>56900</v>
      </c>
      <c r="I16" s="55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</row>
    <row r="17" spans="1:18" ht="12.75">
      <c r="A17" s="32"/>
      <c r="B17" s="42" t="s">
        <v>31</v>
      </c>
      <c r="C17" s="61"/>
      <c r="D17" s="36"/>
      <c r="E17" s="41"/>
      <c r="F17" s="33">
        <v>0</v>
      </c>
      <c r="G17" s="55">
        <v>0</v>
      </c>
      <c r="H17" s="56">
        <v>0</v>
      </c>
      <c r="I17" s="55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</row>
    <row r="18" spans="1:18" ht="12.75">
      <c r="A18" s="32"/>
      <c r="B18" s="42" t="s">
        <v>32</v>
      </c>
      <c r="C18" s="61"/>
      <c r="D18" s="36"/>
      <c r="E18" s="41"/>
      <c r="F18" s="33">
        <v>32229</v>
      </c>
      <c r="G18" s="55">
        <v>17959</v>
      </c>
      <c r="H18" s="55">
        <v>9310</v>
      </c>
      <c r="I18" s="55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8" s="63" customFormat="1" ht="51">
      <c r="A19" s="34" t="s">
        <v>27</v>
      </c>
      <c r="B19" s="44" t="s">
        <v>39</v>
      </c>
      <c r="C19" s="37" t="s">
        <v>38</v>
      </c>
      <c r="D19" s="37">
        <v>2009</v>
      </c>
      <c r="E19" s="38">
        <v>2013</v>
      </c>
      <c r="F19" s="45">
        <v>511382</v>
      </c>
      <c r="G19" s="62">
        <v>88345</v>
      </c>
      <c r="H19" s="62">
        <v>165417</v>
      </c>
      <c r="I19" s="62">
        <v>122445</v>
      </c>
      <c r="J19" s="53">
        <f aca="true" t="shared" si="10" ref="J19:Q19">J20</f>
        <v>0</v>
      </c>
      <c r="K19" s="53">
        <f t="shared" si="10"/>
        <v>0</v>
      </c>
      <c r="L19" s="53">
        <f t="shared" si="10"/>
        <v>0</v>
      </c>
      <c r="M19" s="53">
        <f t="shared" si="10"/>
        <v>0</v>
      </c>
      <c r="N19" s="53">
        <f t="shared" si="10"/>
        <v>0</v>
      </c>
      <c r="O19" s="53">
        <f t="shared" si="10"/>
        <v>0</v>
      </c>
      <c r="P19" s="53">
        <f t="shared" si="10"/>
        <v>0</v>
      </c>
      <c r="Q19" s="53">
        <f t="shared" si="10"/>
        <v>0</v>
      </c>
      <c r="R19" s="39">
        <v>0</v>
      </c>
    </row>
    <row r="20" spans="1:18" ht="14.25">
      <c r="A20" s="32"/>
      <c r="B20" s="40" t="s">
        <v>30</v>
      </c>
      <c r="C20" s="83"/>
      <c r="D20" s="36"/>
      <c r="E20" s="41"/>
      <c r="F20" s="64">
        <v>511382</v>
      </c>
      <c r="G20" s="65">
        <v>88345</v>
      </c>
      <c r="H20" s="65">
        <v>165417</v>
      </c>
      <c r="I20" s="65">
        <v>122445</v>
      </c>
      <c r="J20" s="54">
        <f>J21</f>
        <v>0</v>
      </c>
      <c r="K20" s="54">
        <f>K21</f>
        <v>0</v>
      </c>
      <c r="L20" s="54">
        <f>L21</f>
        <v>0</v>
      </c>
      <c r="M20" s="54">
        <f>M21</f>
        <v>0</v>
      </c>
      <c r="N20" s="54">
        <f>N21</f>
        <v>0</v>
      </c>
      <c r="O20" s="54">
        <f>O21</f>
        <v>0</v>
      </c>
      <c r="P20" s="54">
        <f>P21</f>
        <v>0</v>
      </c>
      <c r="Q20" s="54">
        <f>Q21</f>
        <v>0</v>
      </c>
      <c r="R20" s="54">
        <v>0</v>
      </c>
    </row>
    <row r="21" spans="1:18" ht="14.25">
      <c r="A21" s="32"/>
      <c r="B21" s="42" t="s">
        <v>26</v>
      </c>
      <c r="C21" s="83"/>
      <c r="D21" s="36"/>
      <c r="E21" s="41"/>
      <c r="F21" s="33">
        <v>434675</v>
      </c>
      <c r="G21" s="55">
        <v>75048</v>
      </c>
      <c r="H21" s="55">
        <v>140604</v>
      </c>
      <c r="I21" s="55">
        <v>104075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</row>
    <row r="22" spans="1:18" ht="14.25">
      <c r="A22" s="32"/>
      <c r="B22" s="42" t="s">
        <v>31</v>
      </c>
      <c r="C22" s="83"/>
      <c r="D22" s="36"/>
      <c r="E22" s="41"/>
      <c r="F22" s="33">
        <v>23012</v>
      </c>
      <c r="G22" s="55">
        <v>3973</v>
      </c>
      <c r="H22" s="55">
        <v>7444</v>
      </c>
      <c r="I22" s="55">
        <v>5513</v>
      </c>
      <c r="J22" s="54">
        <f>J23</f>
        <v>0</v>
      </c>
      <c r="K22" s="54">
        <f>K23</f>
        <v>0</v>
      </c>
      <c r="L22" s="54">
        <f>L23</f>
        <v>0</v>
      </c>
      <c r="M22" s="54">
        <f>M23</f>
        <v>0</v>
      </c>
      <c r="N22" s="54">
        <f>N23</f>
        <v>0</v>
      </c>
      <c r="O22" s="54">
        <f>O23</f>
        <v>0</v>
      </c>
      <c r="P22" s="54">
        <f>P23</f>
        <v>0</v>
      </c>
      <c r="Q22" s="54">
        <f>Q23</f>
        <v>0</v>
      </c>
      <c r="R22" s="54">
        <v>0</v>
      </c>
    </row>
    <row r="23" spans="1:18" ht="14.25">
      <c r="A23" s="32"/>
      <c r="B23" s="42" t="s">
        <v>32</v>
      </c>
      <c r="C23" s="83"/>
      <c r="D23" s="36"/>
      <c r="E23" s="41"/>
      <c r="F23" s="33">
        <v>53695</v>
      </c>
      <c r="G23" s="55">
        <v>9324</v>
      </c>
      <c r="H23" s="55">
        <v>17369</v>
      </c>
      <c r="I23" s="55">
        <v>12857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</row>
    <row r="24" spans="1:18" s="63" customFormat="1" ht="38.25">
      <c r="A24" s="34" t="s">
        <v>28</v>
      </c>
      <c r="B24" s="44" t="s">
        <v>40</v>
      </c>
      <c r="C24" s="37" t="s">
        <v>36</v>
      </c>
      <c r="D24" s="37">
        <v>2012</v>
      </c>
      <c r="E24" s="38">
        <v>2013</v>
      </c>
      <c r="F24" s="45">
        <f>F25</f>
        <v>63145</v>
      </c>
      <c r="G24" s="45"/>
      <c r="H24" s="45">
        <f>H25</f>
        <v>50445</v>
      </c>
      <c r="I24" s="45">
        <v>36501</v>
      </c>
      <c r="J24" s="53">
        <f aca="true" t="shared" si="11" ref="J24:R25">J25</f>
        <v>0</v>
      </c>
      <c r="K24" s="53">
        <f t="shared" si="11"/>
        <v>0</v>
      </c>
      <c r="L24" s="53">
        <f t="shared" si="11"/>
        <v>0</v>
      </c>
      <c r="M24" s="53">
        <f t="shared" si="11"/>
        <v>0</v>
      </c>
      <c r="N24" s="53">
        <f t="shared" si="11"/>
        <v>0</v>
      </c>
      <c r="O24" s="53">
        <f t="shared" si="11"/>
        <v>0</v>
      </c>
      <c r="P24" s="53">
        <f t="shared" si="11"/>
        <v>0</v>
      </c>
      <c r="Q24" s="53">
        <f t="shared" si="11"/>
        <v>0</v>
      </c>
      <c r="R24" s="53">
        <f t="shared" si="11"/>
        <v>0</v>
      </c>
    </row>
    <row r="25" spans="1:18" ht="12.75">
      <c r="A25" s="32"/>
      <c r="B25" s="40" t="s">
        <v>30</v>
      </c>
      <c r="C25" s="61"/>
      <c r="D25" s="36"/>
      <c r="E25" s="41"/>
      <c r="F25" s="33">
        <f>F26+F27+F28</f>
        <v>63145</v>
      </c>
      <c r="G25" s="33">
        <f>G26+G27+G28</f>
        <v>0</v>
      </c>
      <c r="H25" s="33">
        <f>H26+H27+H28</f>
        <v>50445</v>
      </c>
      <c r="I25" s="33">
        <f>I26+I27+I28</f>
        <v>36501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</row>
    <row r="26" spans="1:18" ht="12.75">
      <c r="A26" s="32"/>
      <c r="B26" s="42" t="s">
        <v>26</v>
      </c>
      <c r="C26" s="61"/>
      <c r="D26" s="36"/>
      <c r="E26" s="41"/>
      <c r="F26" s="33">
        <v>63145</v>
      </c>
      <c r="G26" s="55">
        <v>0</v>
      </c>
      <c r="H26" s="55">
        <v>50445</v>
      </c>
      <c r="I26" s="55">
        <v>36449</v>
      </c>
      <c r="J26" s="54">
        <f>J27</f>
        <v>0</v>
      </c>
      <c r="K26" s="54">
        <f>K27</f>
        <v>0</v>
      </c>
      <c r="L26" s="54">
        <f>L27</f>
        <v>0</v>
      </c>
      <c r="M26" s="54">
        <f>M27</f>
        <v>0</v>
      </c>
      <c r="N26" s="54">
        <f>N27</f>
        <v>0</v>
      </c>
      <c r="O26" s="54">
        <f>O27</f>
        <v>0</v>
      </c>
      <c r="P26" s="54">
        <f>P27</f>
        <v>0</v>
      </c>
      <c r="Q26" s="54">
        <f>Q27</f>
        <v>0</v>
      </c>
      <c r="R26" s="54">
        <v>0</v>
      </c>
    </row>
    <row r="27" spans="1:18" ht="12.75">
      <c r="A27" s="32"/>
      <c r="B27" s="42" t="s">
        <v>31</v>
      </c>
      <c r="C27" s="61"/>
      <c r="D27" s="36"/>
      <c r="E27" s="41"/>
      <c r="F27" s="33">
        <v>0</v>
      </c>
      <c r="G27" s="55">
        <v>0</v>
      </c>
      <c r="H27" s="55">
        <v>0</v>
      </c>
      <c r="I27" s="55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</row>
    <row r="28" spans="1:18" ht="12.75">
      <c r="A28" s="32"/>
      <c r="B28" s="42" t="s">
        <v>32</v>
      </c>
      <c r="C28" s="61"/>
      <c r="D28" s="36"/>
      <c r="E28" s="41"/>
      <c r="F28" s="33">
        <v>0</v>
      </c>
      <c r="G28" s="55">
        <v>0</v>
      </c>
      <c r="H28" s="55">
        <v>0</v>
      </c>
      <c r="I28" s="55">
        <v>52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</row>
    <row r="29" spans="1:18" s="63" customFormat="1" ht="38.25">
      <c r="A29" s="67" t="s">
        <v>37</v>
      </c>
      <c r="B29" s="68" t="s">
        <v>50</v>
      </c>
      <c r="C29" s="69"/>
      <c r="D29" s="69"/>
      <c r="E29" s="70"/>
      <c r="F29" s="71"/>
      <c r="G29" s="72"/>
      <c r="H29" s="72"/>
      <c r="I29" s="72"/>
      <c r="J29" s="73"/>
      <c r="K29" s="73"/>
      <c r="L29" s="73"/>
      <c r="M29" s="73"/>
      <c r="N29" s="73"/>
      <c r="O29" s="73"/>
      <c r="P29" s="73"/>
      <c r="Q29" s="73"/>
      <c r="R29" s="74"/>
    </row>
    <row r="30" spans="1:18" s="63" customFormat="1" ht="25.5">
      <c r="A30" s="75"/>
      <c r="B30" s="76" t="s">
        <v>46</v>
      </c>
      <c r="C30" s="77" t="s">
        <v>34</v>
      </c>
      <c r="D30" s="77">
        <v>2004</v>
      </c>
      <c r="E30" s="78">
        <v>2014</v>
      </c>
      <c r="F30" s="79">
        <v>1922095</v>
      </c>
      <c r="G30" s="80">
        <v>57104</v>
      </c>
      <c r="H30" s="80">
        <v>25000</v>
      </c>
      <c r="I30" s="80">
        <v>910000</v>
      </c>
      <c r="J30" s="81">
        <v>920000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2">
        <v>1855000</v>
      </c>
    </row>
    <row r="31" spans="1:18" ht="12.75" customHeight="1">
      <c r="A31" s="32"/>
      <c r="B31" s="40" t="s">
        <v>48</v>
      </c>
      <c r="C31" s="61"/>
      <c r="D31" s="36"/>
      <c r="E31" s="41"/>
      <c r="F31" s="33">
        <v>1922095</v>
      </c>
      <c r="G31" s="55">
        <v>57104</v>
      </c>
      <c r="H31" s="55">
        <v>25000</v>
      </c>
      <c r="I31" s="55">
        <v>910000</v>
      </c>
      <c r="J31" s="54">
        <v>920000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8">
        <v>1855000</v>
      </c>
    </row>
    <row r="32" spans="1:18" ht="12.75">
      <c r="A32" s="32"/>
      <c r="B32" s="42" t="s">
        <v>33</v>
      </c>
      <c r="C32" s="61"/>
      <c r="D32" s="36"/>
      <c r="E32" s="41"/>
      <c r="F32" s="33">
        <v>593747</v>
      </c>
      <c r="G32" s="55">
        <v>57104</v>
      </c>
      <c r="H32" s="55">
        <v>8000</v>
      </c>
      <c r="I32" s="55">
        <v>233262</v>
      </c>
      <c r="J32" s="54">
        <v>285390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</row>
    <row r="33" spans="1:18" ht="12.75">
      <c r="A33" s="32"/>
      <c r="B33" s="42" t="s">
        <v>47</v>
      </c>
      <c r="C33" s="61"/>
      <c r="D33" s="36"/>
      <c r="E33" s="41"/>
      <c r="F33" s="33">
        <v>1328348</v>
      </c>
      <c r="G33" s="55">
        <v>0</v>
      </c>
      <c r="H33" s="55">
        <v>17000</v>
      </c>
      <c r="I33" s="55">
        <v>676738</v>
      </c>
      <c r="J33" s="54">
        <v>634610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8"/>
    </row>
    <row r="34" spans="1:18" ht="12.75">
      <c r="A34" s="30" t="s">
        <v>3</v>
      </c>
      <c r="B34" s="106" t="s">
        <v>20</v>
      </c>
      <c r="C34" s="106"/>
      <c r="D34" s="106"/>
      <c r="E34" s="106"/>
      <c r="F34" s="31">
        <f>F35+F36</f>
        <v>0</v>
      </c>
      <c r="G34" s="31">
        <f aca="true" t="shared" si="12" ref="G34:Q34">G35+G36</f>
        <v>0</v>
      </c>
      <c r="H34" s="31">
        <f t="shared" si="12"/>
        <v>0</v>
      </c>
      <c r="I34" s="31">
        <f t="shared" si="12"/>
        <v>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2"/>
        <v>0</v>
      </c>
      <c r="O34" s="31">
        <f t="shared" si="12"/>
        <v>0</v>
      </c>
      <c r="P34" s="31">
        <f>P35+P36</f>
        <v>0</v>
      </c>
      <c r="Q34" s="31">
        <f t="shared" si="12"/>
        <v>0</v>
      </c>
      <c r="R34" s="59">
        <f>SUM(G34:Q34)</f>
        <v>0</v>
      </c>
    </row>
    <row r="35" spans="1:18" ht="12.75">
      <c r="A35" s="32"/>
      <c r="B35" s="105" t="s">
        <v>16</v>
      </c>
      <c r="C35" s="105"/>
      <c r="D35" s="105"/>
      <c r="E35" s="105"/>
      <c r="F35" s="33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8">
        <f>SUM(G35:Q35)</f>
        <v>0</v>
      </c>
    </row>
    <row r="36" spans="1:18" ht="12.75">
      <c r="A36" s="32"/>
      <c r="B36" s="105" t="s">
        <v>17</v>
      </c>
      <c r="C36" s="105"/>
      <c r="D36" s="105"/>
      <c r="E36" s="105"/>
      <c r="F36" s="33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8">
        <f>SUM(G36:Q36)</f>
        <v>0</v>
      </c>
    </row>
    <row r="37" spans="1:18" ht="12.75">
      <c r="A37" s="30" t="s">
        <v>5</v>
      </c>
      <c r="B37" s="106" t="s">
        <v>21</v>
      </c>
      <c r="C37" s="106"/>
      <c r="D37" s="106"/>
      <c r="E37" s="106"/>
      <c r="F37" s="31">
        <v>4964742</v>
      </c>
      <c r="G37" s="31">
        <v>330814</v>
      </c>
      <c r="H37" s="31">
        <v>2811000</v>
      </c>
      <c r="I37" s="31">
        <v>600000</v>
      </c>
      <c r="J37" s="31">
        <v>1100000</v>
      </c>
      <c r="K37" s="31">
        <f aca="true" t="shared" si="13" ref="K37:Q37">K38+K39</f>
        <v>0</v>
      </c>
      <c r="L37" s="31">
        <f t="shared" si="13"/>
        <v>0</v>
      </c>
      <c r="M37" s="31">
        <f t="shared" si="13"/>
        <v>0</v>
      </c>
      <c r="N37" s="31">
        <f t="shared" si="13"/>
        <v>0</v>
      </c>
      <c r="O37" s="31">
        <f t="shared" si="13"/>
        <v>0</v>
      </c>
      <c r="P37" s="31">
        <f>P38+P39</f>
        <v>0</v>
      </c>
      <c r="Q37" s="31">
        <f t="shared" si="13"/>
        <v>0</v>
      </c>
      <c r="R37" s="59">
        <f>R38+R39</f>
        <v>1710000</v>
      </c>
    </row>
    <row r="38" spans="1:18" ht="12.75">
      <c r="A38" s="32"/>
      <c r="B38" s="105" t="s">
        <v>16</v>
      </c>
      <c r="C38" s="105"/>
      <c r="D38" s="105"/>
      <c r="E38" s="105"/>
      <c r="F38" s="33"/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8">
        <f>SUM(G38:Q38)</f>
        <v>0</v>
      </c>
    </row>
    <row r="39" spans="1:18" ht="12.75">
      <c r="A39" s="32"/>
      <c r="B39" s="105" t="s">
        <v>17</v>
      </c>
      <c r="C39" s="105"/>
      <c r="D39" s="105"/>
      <c r="E39" s="105"/>
      <c r="F39" s="33">
        <v>4989742</v>
      </c>
      <c r="G39" s="33">
        <v>330814</v>
      </c>
      <c r="H39" s="33">
        <v>2811000</v>
      </c>
      <c r="I39" s="33">
        <v>600000</v>
      </c>
      <c r="J39" s="54">
        <v>1100000</v>
      </c>
      <c r="K39" s="54">
        <f aca="true" t="shared" si="14" ref="K39:Q39">K41</f>
        <v>0</v>
      </c>
      <c r="L39" s="54">
        <f t="shared" si="14"/>
        <v>0</v>
      </c>
      <c r="M39" s="54">
        <f t="shared" si="14"/>
        <v>0</v>
      </c>
      <c r="N39" s="54">
        <f t="shared" si="14"/>
        <v>0</v>
      </c>
      <c r="O39" s="54">
        <f t="shared" si="14"/>
        <v>0</v>
      </c>
      <c r="P39" s="54">
        <f>P41</f>
        <v>0</v>
      </c>
      <c r="Q39" s="54">
        <f t="shared" si="14"/>
        <v>0</v>
      </c>
      <c r="R39" s="58">
        <f>R41+R44+R47+R50</f>
        <v>1710000</v>
      </c>
    </row>
    <row r="40" spans="1:18" s="47" customFormat="1" ht="51">
      <c r="A40" s="34" t="s">
        <v>25</v>
      </c>
      <c r="B40" s="35" t="s">
        <v>51</v>
      </c>
      <c r="C40" s="69" t="s">
        <v>34</v>
      </c>
      <c r="D40" s="37">
        <v>2004</v>
      </c>
      <c r="E40" s="38">
        <v>2014</v>
      </c>
      <c r="F40" s="39">
        <v>2020011</v>
      </c>
      <c r="G40" s="39">
        <f>G41</f>
        <v>135011</v>
      </c>
      <c r="H40" s="39">
        <v>185000</v>
      </c>
      <c r="I40" s="39">
        <v>600000</v>
      </c>
      <c r="J40" s="39">
        <f aca="true" t="shared" si="15" ref="J40:Q40">J41</f>
        <v>1100000</v>
      </c>
      <c r="K40" s="39">
        <f t="shared" si="15"/>
        <v>0</v>
      </c>
      <c r="L40" s="39">
        <f t="shared" si="15"/>
        <v>0</v>
      </c>
      <c r="M40" s="39">
        <f t="shared" si="15"/>
        <v>0</v>
      </c>
      <c r="N40" s="39">
        <f t="shared" si="15"/>
        <v>0</v>
      </c>
      <c r="O40" s="39">
        <f t="shared" si="15"/>
        <v>0</v>
      </c>
      <c r="P40" s="39">
        <f t="shared" si="15"/>
        <v>0</v>
      </c>
      <c r="Q40" s="39">
        <f t="shared" si="15"/>
        <v>0</v>
      </c>
      <c r="R40" s="60">
        <f>R41</f>
        <v>1700000</v>
      </c>
    </row>
    <row r="41" spans="1:18" ht="12.75">
      <c r="A41" s="32"/>
      <c r="B41" s="40" t="s">
        <v>29</v>
      </c>
      <c r="C41" s="66"/>
      <c r="D41" s="36"/>
      <c r="E41" s="41"/>
      <c r="F41" s="33">
        <v>2020011</v>
      </c>
      <c r="G41" s="54">
        <v>135011</v>
      </c>
      <c r="H41" s="54">
        <v>185000</v>
      </c>
      <c r="I41" s="54">
        <v>600000</v>
      </c>
      <c r="J41" s="54">
        <v>1100000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8">
        <v>1700000</v>
      </c>
    </row>
    <row r="42" spans="1:18" ht="12.75">
      <c r="A42" s="32"/>
      <c r="B42" s="42" t="s">
        <v>33</v>
      </c>
      <c r="C42" s="66"/>
      <c r="D42" s="36"/>
      <c r="E42" s="41"/>
      <c r="F42" s="33">
        <v>2020011</v>
      </c>
      <c r="G42" s="55">
        <v>135011</v>
      </c>
      <c r="H42" s="55">
        <v>185000</v>
      </c>
      <c r="I42" s="55">
        <v>600000</v>
      </c>
      <c r="J42" s="54">
        <v>1100000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8">
        <v>0</v>
      </c>
    </row>
    <row r="43" spans="1:18" ht="38.25">
      <c r="A43" s="34" t="s">
        <v>27</v>
      </c>
      <c r="B43" s="35" t="s">
        <v>49</v>
      </c>
      <c r="C43" s="69" t="s">
        <v>34</v>
      </c>
      <c r="D43" s="37">
        <v>2011</v>
      </c>
      <c r="E43" s="38">
        <v>2012</v>
      </c>
      <c r="F43" s="39">
        <f>F44</f>
        <v>1440000</v>
      </c>
      <c r="G43" s="39">
        <f>G44</f>
        <v>50000</v>
      </c>
      <c r="H43" s="39">
        <f>H44</f>
        <v>1390000</v>
      </c>
      <c r="I43" s="39">
        <f>I44</f>
        <v>0</v>
      </c>
      <c r="J43" s="39">
        <f aca="true" t="shared" si="16" ref="J43:Q43">J44</f>
        <v>0</v>
      </c>
      <c r="K43" s="39">
        <f t="shared" si="16"/>
        <v>0</v>
      </c>
      <c r="L43" s="39">
        <f t="shared" si="16"/>
        <v>0</v>
      </c>
      <c r="M43" s="39">
        <f t="shared" si="16"/>
        <v>0</v>
      </c>
      <c r="N43" s="39">
        <f t="shared" si="16"/>
        <v>0</v>
      </c>
      <c r="O43" s="39">
        <f t="shared" si="16"/>
        <v>0</v>
      </c>
      <c r="P43" s="39">
        <f t="shared" si="16"/>
        <v>0</v>
      </c>
      <c r="Q43" s="39">
        <f t="shared" si="16"/>
        <v>0</v>
      </c>
      <c r="R43" s="60">
        <v>0</v>
      </c>
    </row>
    <row r="44" spans="1:18" ht="12.75">
      <c r="A44" s="32"/>
      <c r="B44" s="40" t="s">
        <v>29</v>
      </c>
      <c r="C44" s="66"/>
      <c r="D44" s="36"/>
      <c r="E44" s="41"/>
      <c r="F44" s="33">
        <v>1440000</v>
      </c>
      <c r="G44" s="54">
        <f>G45</f>
        <v>50000</v>
      </c>
      <c r="H44" s="54">
        <f>H45</f>
        <v>1390000</v>
      </c>
      <c r="I44" s="54">
        <v>0</v>
      </c>
      <c r="J44" s="54">
        <f aca="true" t="shared" si="17" ref="J44:Q44">J45</f>
        <v>0</v>
      </c>
      <c r="K44" s="54">
        <f t="shared" si="17"/>
        <v>0</v>
      </c>
      <c r="L44" s="54">
        <f t="shared" si="17"/>
        <v>0</v>
      </c>
      <c r="M44" s="54">
        <f t="shared" si="17"/>
        <v>0</v>
      </c>
      <c r="N44" s="54">
        <f t="shared" si="17"/>
        <v>0</v>
      </c>
      <c r="O44" s="54">
        <f t="shared" si="17"/>
        <v>0</v>
      </c>
      <c r="P44" s="54">
        <f t="shared" si="17"/>
        <v>0</v>
      </c>
      <c r="Q44" s="54">
        <f t="shared" si="17"/>
        <v>0</v>
      </c>
      <c r="R44" s="58">
        <v>0</v>
      </c>
    </row>
    <row r="45" spans="1:18" ht="12.75">
      <c r="A45" s="32"/>
      <c r="B45" s="42" t="s">
        <v>33</v>
      </c>
      <c r="C45" s="43"/>
      <c r="D45" s="36"/>
      <c r="E45" s="41"/>
      <c r="F45" s="33">
        <v>1440000</v>
      </c>
      <c r="G45" s="55">
        <v>50000</v>
      </c>
      <c r="H45" s="55">
        <v>1390000</v>
      </c>
      <c r="I45" s="55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8">
        <v>0</v>
      </c>
    </row>
    <row r="46" spans="1:18" ht="25.5">
      <c r="A46" s="34" t="s">
        <v>28</v>
      </c>
      <c r="B46" s="35" t="s">
        <v>41</v>
      </c>
      <c r="C46" s="69" t="s">
        <v>34</v>
      </c>
      <c r="D46" s="37">
        <v>2011</v>
      </c>
      <c r="E46" s="38">
        <v>2012</v>
      </c>
      <c r="F46" s="39">
        <f>F47</f>
        <v>133968</v>
      </c>
      <c r="G46" s="39">
        <f>G47</f>
        <v>127968</v>
      </c>
      <c r="H46" s="39">
        <f>H47</f>
        <v>6000</v>
      </c>
      <c r="I46" s="39">
        <f>I47</f>
        <v>10000</v>
      </c>
      <c r="J46" s="39">
        <f aca="true" t="shared" si="18" ref="J46:Q52">J47</f>
        <v>0</v>
      </c>
      <c r="K46" s="39">
        <f t="shared" si="18"/>
        <v>0</v>
      </c>
      <c r="L46" s="39">
        <f t="shared" si="18"/>
        <v>0</v>
      </c>
      <c r="M46" s="39">
        <f t="shared" si="18"/>
        <v>0</v>
      </c>
      <c r="N46" s="39">
        <f t="shared" si="18"/>
        <v>0</v>
      </c>
      <c r="O46" s="39">
        <f t="shared" si="18"/>
        <v>0</v>
      </c>
      <c r="P46" s="39">
        <f t="shared" si="18"/>
        <v>0</v>
      </c>
      <c r="Q46" s="39">
        <f t="shared" si="18"/>
        <v>0</v>
      </c>
      <c r="R46" s="60">
        <f>R47</f>
        <v>10000</v>
      </c>
    </row>
    <row r="47" spans="1:18" ht="12.75">
      <c r="A47" s="32"/>
      <c r="B47" s="40" t="s">
        <v>29</v>
      </c>
      <c r="C47" s="66"/>
      <c r="D47" s="36"/>
      <c r="E47" s="41"/>
      <c r="F47" s="33">
        <v>133968</v>
      </c>
      <c r="G47" s="54">
        <f>G48</f>
        <v>127968</v>
      </c>
      <c r="H47" s="54">
        <v>6000</v>
      </c>
      <c r="I47" s="54">
        <v>10000</v>
      </c>
      <c r="J47" s="54">
        <f t="shared" si="18"/>
        <v>0</v>
      </c>
      <c r="K47" s="54">
        <f t="shared" si="18"/>
        <v>0</v>
      </c>
      <c r="L47" s="54">
        <f t="shared" si="18"/>
        <v>0</v>
      </c>
      <c r="M47" s="54">
        <f t="shared" si="18"/>
        <v>0</v>
      </c>
      <c r="N47" s="54">
        <f t="shared" si="18"/>
        <v>0</v>
      </c>
      <c r="O47" s="54">
        <f t="shared" si="18"/>
        <v>0</v>
      </c>
      <c r="P47" s="54">
        <f t="shared" si="18"/>
        <v>0</v>
      </c>
      <c r="Q47" s="54">
        <f t="shared" si="18"/>
        <v>0</v>
      </c>
      <c r="R47" s="58">
        <v>10000</v>
      </c>
    </row>
    <row r="48" spans="1:18" ht="12.75">
      <c r="A48" s="32"/>
      <c r="B48" s="42" t="s">
        <v>33</v>
      </c>
      <c r="C48" s="43"/>
      <c r="D48" s="36"/>
      <c r="E48" s="41"/>
      <c r="F48" s="33">
        <v>133968</v>
      </c>
      <c r="G48" s="55">
        <v>127968</v>
      </c>
      <c r="H48" s="55">
        <v>6000</v>
      </c>
      <c r="I48" s="55">
        <v>10000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8">
        <v>10000</v>
      </c>
    </row>
    <row r="49" spans="1:18" ht="25.5">
      <c r="A49" s="34" t="s">
        <v>37</v>
      </c>
      <c r="B49" s="35" t="s">
        <v>42</v>
      </c>
      <c r="C49" s="69" t="s">
        <v>34</v>
      </c>
      <c r="D49" s="37">
        <v>2011</v>
      </c>
      <c r="E49" s="38">
        <v>2012</v>
      </c>
      <c r="F49" s="39">
        <f>F50</f>
        <v>1370763</v>
      </c>
      <c r="G49" s="39">
        <f>G50</f>
        <v>17835</v>
      </c>
      <c r="H49" s="39">
        <f>H50</f>
        <v>1230000</v>
      </c>
      <c r="I49" s="39">
        <f>I50</f>
        <v>0</v>
      </c>
      <c r="J49" s="39">
        <f t="shared" si="18"/>
        <v>0</v>
      </c>
      <c r="K49" s="39">
        <f t="shared" si="18"/>
        <v>0</v>
      </c>
      <c r="L49" s="39">
        <f t="shared" si="18"/>
        <v>0</v>
      </c>
      <c r="M49" s="39">
        <f t="shared" si="18"/>
        <v>0</v>
      </c>
      <c r="N49" s="39">
        <f t="shared" si="18"/>
        <v>0</v>
      </c>
      <c r="O49" s="39">
        <f t="shared" si="18"/>
        <v>0</v>
      </c>
      <c r="P49" s="39">
        <f t="shared" si="18"/>
        <v>0</v>
      </c>
      <c r="Q49" s="39">
        <f t="shared" si="18"/>
        <v>0</v>
      </c>
      <c r="R49" s="60">
        <v>0</v>
      </c>
    </row>
    <row r="50" spans="1:18" ht="12.75">
      <c r="A50" s="32"/>
      <c r="B50" s="40" t="s">
        <v>29</v>
      </c>
      <c r="C50" s="66"/>
      <c r="D50" s="36"/>
      <c r="E50" s="41"/>
      <c r="F50" s="33">
        <v>1370763</v>
      </c>
      <c r="G50" s="54">
        <f>G51</f>
        <v>17835</v>
      </c>
      <c r="H50" s="54">
        <v>1230000</v>
      </c>
      <c r="I50" s="54">
        <v>0</v>
      </c>
      <c r="J50" s="54">
        <f t="shared" si="18"/>
        <v>0</v>
      </c>
      <c r="K50" s="54">
        <f t="shared" si="18"/>
        <v>0</v>
      </c>
      <c r="L50" s="54">
        <f t="shared" si="18"/>
        <v>0</v>
      </c>
      <c r="M50" s="54">
        <f t="shared" si="18"/>
        <v>0</v>
      </c>
      <c r="N50" s="54">
        <f t="shared" si="18"/>
        <v>0</v>
      </c>
      <c r="O50" s="54">
        <f t="shared" si="18"/>
        <v>0</v>
      </c>
      <c r="P50" s="54">
        <f t="shared" si="18"/>
        <v>0</v>
      </c>
      <c r="Q50" s="54">
        <f t="shared" si="18"/>
        <v>0</v>
      </c>
      <c r="R50" s="58">
        <v>0</v>
      </c>
    </row>
    <row r="51" spans="1:18" ht="12.75">
      <c r="A51" s="32"/>
      <c r="B51" s="42" t="s">
        <v>33</v>
      </c>
      <c r="C51" s="43"/>
      <c r="D51" s="36"/>
      <c r="E51" s="41"/>
      <c r="F51" s="33">
        <v>894482</v>
      </c>
      <c r="G51" s="55">
        <v>17835</v>
      </c>
      <c r="H51" s="55">
        <v>753719</v>
      </c>
      <c r="I51" s="55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8">
        <v>0</v>
      </c>
    </row>
    <row r="52" spans="1:18" ht="12.75">
      <c r="A52" s="32"/>
      <c r="B52" s="42" t="s">
        <v>45</v>
      </c>
      <c r="C52" s="43"/>
      <c r="D52" s="36"/>
      <c r="E52" s="41"/>
      <c r="F52" s="33">
        <v>308871</v>
      </c>
      <c r="G52" s="55">
        <v>0</v>
      </c>
      <c r="H52" s="55">
        <v>308871</v>
      </c>
      <c r="I52" s="55">
        <v>0</v>
      </c>
      <c r="J52" s="54">
        <f t="shared" si="18"/>
        <v>0</v>
      </c>
      <c r="K52" s="54">
        <f t="shared" si="18"/>
        <v>0</v>
      </c>
      <c r="L52" s="54">
        <f t="shared" si="18"/>
        <v>0</v>
      </c>
      <c r="M52" s="54">
        <f t="shared" si="18"/>
        <v>0</v>
      </c>
      <c r="N52" s="54">
        <f t="shared" si="18"/>
        <v>0</v>
      </c>
      <c r="O52" s="54">
        <f t="shared" si="18"/>
        <v>0</v>
      </c>
      <c r="P52" s="54">
        <f t="shared" si="18"/>
        <v>0</v>
      </c>
      <c r="Q52" s="54">
        <f t="shared" si="18"/>
        <v>0</v>
      </c>
      <c r="R52" s="58">
        <v>0</v>
      </c>
    </row>
    <row r="53" spans="1:18" ht="12.75">
      <c r="A53" s="32"/>
      <c r="B53" s="42" t="s">
        <v>44</v>
      </c>
      <c r="C53" s="43"/>
      <c r="D53" s="36"/>
      <c r="E53" s="41"/>
      <c r="F53" s="33">
        <v>167410</v>
      </c>
      <c r="G53" s="55">
        <v>0</v>
      </c>
      <c r="H53" s="55">
        <v>167410</v>
      </c>
      <c r="I53" s="55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8">
        <v>0</v>
      </c>
    </row>
    <row r="54" spans="1:18" ht="12.75">
      <c r="A54" s="30" t="s">
        <v>4</v>
      </c>
      <c r="B54" s="106" t="s">
        <v>22</v>
      </c>
      <c r="C54" s="106"/>
      <c r="D54" s="106"/>
      <c r="E54" s="106"/>
      <c r="F54" s="31">
        <v>0</v>
      </c>
      <c r="G54" s="31">
        <f>G55+G56</f>
        <v>0</v>
      </c>
      <c r="H54" s="31">
        <f>H55+H56</f>
        <v>0</v>
      </c>
      <c r="I54" s="31">
        <f aca="true" t="shared" si="19" ref="I54:Q54">I55+I56</f>
        <v>0</v>
      </c>
      <c r="J54" s="31">
        <f t="shared" si="19"/>
        <v>0</v>
      </c>
      <c r="K54" s="31">
        <f t="shared" si="19"/>
        <v>0</v>
      </c>
      <c r="L54" s="31">
        <f t="shared" si="19"/>
        <v>0</v>
      </c>
      <c r="M54" s="31">
        <f t="shared" si="19"/>
        <v>0</v>
      </c>
      <c r="N54" s="31">
        <f t="shared" si="19"/>
        <v>0</v>
      </c>
      <c r="O54" s="31">
        <f t="shared" si="19"/>
        <v>0</v>
      </c>
      <c r="P54" s="31">
        <f>P55+P56</f>
        <v>0</v>
      </c>
      <c r="Q54" s="31">
        <f t="shared" si="19"/>
        <v>0</v>
      </c>
      <c r="R54" s="59">
        <f>SUM(G54:Q54)</f>
        <v>0</v>
      </c>
    </row>
    <row r="55" spans="1:18" ht="12.75">
      <c r="A55" s="32"/>
      <c r="B55" s="105" t="s">
        <v>16</v>
      </c>
      <c r="C55" s="105"/>
      <c r="D55" s="105"/>
      <c r="E55" s="105"/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54">
        <v>0</v>
      </c>
      <c r="O55" s="54">
        <v>0</v>
      </c>
      <c r="P55" s="54">
        <v>0</v>
      </c>
      <c r="Q55" s="54">
        <v>0</v>
      </c>
      <c r="R55" s="58">
        <f>SUM(G55:Q55)</f>
        <v>0</v>
      </c>
    </row>
    <row r="56" spans="1:18" ht="12.75">
      <c r="A56" s="32"/>
      <c r="B56" s="105" t="s">
        <v>17</v>
      </c>
      <c r="C56" s="105"/>
      <c r="D56" s="105"/>
      <c r="E56" s="105"/>
      <c r="F56" s="33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8">
        <f>SUM(G56:Q56)</f>
        <v>0</v>
      </c>
    </row>
    <row r="57" spans="1:18" ht="12.75">
      <c r="A57" s="32"/>
      <c r="B57" s="42" t="s">
        <v>33</v>
      </c>
      <c r="C57" s="43"/>
      <c r="D57" s="36"/>
      <c r="E57" s="41"/>
      <c r="F57" s="33">
        <v>0</v>
      </c>
      <c r="G57" s="55">
        <v>0</v>
      </c>
      <c r="H57" s="55">
        <v>0</v>
      </c>
      <c r="I57" s="55">
        <v>0</v>
      </c>
      <c r="J57" s="54">
        <v>0</v>
      </c>
      <c r="K57" s="54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8">
        <f>SUM(G57:Q57)</f>
        <v>0</v>
      </c>
    </row>
    <row r="58" spans="1:18" ht="12.75">
      <c r="A58" s="30" t="s">
        <v>6</v>
      </c>
      <c r="B58" s="106" t="s">
        <v>23</v>
      </c>
      <c r="C58" s="106"/>
      <c r="D58" s="106"/>
      <c r="E58" s="106"/>
      <c r="F58" s="31">
        <f>F59</f>
        <v>298042</v>
      </c>
      <c r="G58" s="31">
        <f aca="true" t="shared" si="20" ref="G58:Q58">G59</f>
        <v>22000</v>
      </c>
      <c r="H58" s="31">
        <f t="shared" si="20"/>
        <v>39154</v>
      </c>
      <c r="I58" s="31">
        <f t="shared" si="20"/>
        <v>39156</v>
      </c>
      <c r="J58" s="31">
        <f t="shared" si="20"/>
        <v>39156</v>
      </c>
      <c r="K58" s="31">
        <f t="shared" si="20"/>
        <v>39156</v>
      </c>
      <c r="L58" s="31">
        <f t="shared" si="20"/>
        <v>39156</v>
      </c>
      <c r="M58" s="31">
        <f t="shared" si="20"/>
        <v>39143</v>
      </c>
      <c r="N58" s="31">
        <f t="shared" si="20"/>
        <v>0</v>
      </c>
      <c r="O58" s="31">
        <f t="shared" si="20"/>
        <v>0</v>
      </c>
      <c r="P58" s="31">
        <f t="shared" si="20"/>
        <v>0</v>
      </c>
      <c r="Q58" s="31">
        <f t="shared" si="20"/>
        <v>0</v>
      </c>
      <c r="R58" s="59">
        <v>0</v>
      </c>
    </row>
    <row r="59" spans="1:18" ht="12.75">
      <c r="A59" s="32"/>
      <c r="B59" s="105" t="s">
        <v>16</v>
      </c>
      <c r="C59" s="105"/>
      <c r="D59" s="105"/>
      <c r="E59" s="105"/>
      <c r="F59" s="33">
        <f>F61</f>
        <v>298042</v>
      </c>
      <c r="G59" s="33">
        <f>G61</f>
        <v>22000</v>
      </c>
      <c r="H59" s="33">
        <f>H61</f>
        <v>39154</v>
      </c>
      <c r="I59" s="33">
        <f aca="true" t="shared" si="21" ref="I59:Q59">I61</f>
        <v>39156</v>
      </c>
      <c r="J59" s="33">
        <f t="shared" si="21"/>
        <v>39156</v>
      </c>
      <c r="K59" s="33">
        <f t="shared" si="21"/>
        <v>39156</v>
      </c>
      <c r="L59" s="33">
        <f t="shared" si="21"/>
        <v>39156</v>
      </c>
      <c r="M59" s="33">
        <f t="shared" si="21"/>
        <v>39143</v>
      </c>
      <c r="N59" s="33">
        <f t="shared" si="21"/>
        <v>0</v>
      </c>
      <c r="O59" s="33">
        <f t="shared" si="21"/>
        <v>0</v>
      </c>
      <c r="P59" s="33">
        <f>P61</f>
        <v>0</v>
      </c>
      <c r="Q59" s="33">
        <f t="shared" si="21"/>
        <v>0</v>
      </c>
      <c r="R59" s="58"/>
    </row>
    <row r="60" spans="1:18" s="47" customFormat="1" ht="25.5">
      <c r="A60" s="34" t="s">
        <v>25</v>
      </c>
      <c r="B60" s="44" t="s">
        <v>35</v>
      </c>
      <c r="C60" s="37" t="s">
        <v>34</v>
      </c>
      <c r="D60" s="38">
        <v>2009</v>
      </c>
      <c r="E60" s="38">
        <v>2017</v>
      </c>
      <c r="F60" s="45">
        <f>F61</f>
        <v>298042</v>
      </c>
      <c r="G60" s="45">
        <f aca="true" t="shared" si="22" ref="G60:Q60">G61</f>
        <v>22000</v>
      </c>
      <c r="H60" s="45">
        <f t="shared" si="22"/>
        <v>39154</v>
      </c>
      <c r="I60" s="45">
        <f t="shared" si="22"/>
        <v>39156</v>
      </c>
      <c r="J60" s="45">
        <f t="shared" si="22"/>
        <v>39156</v>
      </c>
      <c r="K60" s="45">
        <f t="shared" si="22"/>
        <v>39156</v>
      </c>
      <c r="L60" s="45">
        <f t="shared" si="22"/>
        <v>39156</v>
      </c>
      <c r="M60" s="45">
        <f t="shared" si="22"/>
        <v>39143</v>
      </c>
      <c r="N60" s="45">
        <f t="shared" si="22"/>
        <v>0</v>
      </c>
      <c r="O60" s="45">
        <f t="shared" si="22"/>
        <v>0</v>
      </c>
      <c r="P60" s="45">
        <f t="shared" si="22"/>
        <v>0</v>
      </c>
      <c r="Q60" s="45">
        <f t="shared" si="22"/>
        <v>0</v>
      </c>
      <c r="R60" s="60">
        <v>0</v>
      </c>
    </row>
    <row r="61" spans="1:18" ht="12.75">
      <c r="A61" s="32"/>
      <c r="B61" s="40" t="s">
        <v>24</v>
      </c>
      <c r="C61" s="36"/>
      <c r="D61" s="36"/>
      <c r="E61" s="41"/>
      <c r="F61" s="33">
        <v>298042</v>
      </c>
      <c r="G61" s="54">
        <v>22000</v>
      </c>
      <c r="H61" s="54">
        <v>39154</v>
      </c>
      <c r="I61" s="54">
        <v>39156</v>
      </c>
      <c r="J61" s="54">
        <v>39156</v>
      </c>
      <c r="K61" s="54">
        <v>39156</v>
      </c>
      <c r="L61" s="54">
        <v>39156</v>
      </c>
      <c r="M61" s="54">
        <v>39143</v>
      </c>
      <c r="N61" s="54">
        <v>0</v>
      </c>
      <c r="O61" s="54">
        <v>0</v>
      </c>
      <c r="P61" s="54">
        <v>0</v>
      </c>
      <c r="Q61" s="54">
        <v>0</v>
      </c>
      <c r="R61" s="58">
        <v>0</v>
      </c>
    </row>
  </sheetData>
  <sheetProtection/>
  <mergeCells count="29">
    <mergeCell ref="B12:E12"/>
    <mergeCell ref="A1:D1"/>
    <mergeCell ref="A2:D2"/>
    <mergeCell ref="B13:E13"/>
    <mergeCell ref="B34:E34"/>
    <mergeCell ref="B3:B4"/>
    <mergeCell ref="C3:C4"/>
    <mergeCell ref="B8:E8"/>
    <mergeCell ref="A3:A4"/>
    <mergeCell ref="G3:Q3"/>
    <mergeCell ref="D3:E3"/>
    <mergeCell ref="B59:E59"/>
    <mergeCell ref="B54:E54"/>
    <mergeCell ref="B55:E55"/>
    <mergeCell ref="B56:E56"/>
    <mergeCell ref="B58:E58"/>
    <mergeCell ref="B38:E38"/>
    <mergeCell ref="B39:E39"/>
    <mergeCell ref="B11:E11"/>
    <mergeCell ref="B35:E35"/>
    <mergeCell ref="B36:E36"/>
    <mergeCell ref="B37:E37"/>
    <mergeCell ref="R3:R4"/>
    <mergeCell ref="B9:E9"/>
    <mergeCell ref="B10:E10"/>
    <mergeCell ref="B5:E5"/>
    <mergeCell ref="B6:E6"/>
    <mergeCell ref="B7:E7"/>
    <mergeCell ref="F3:F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GUS</cp:lastModifiedBy>
  <cp:lastPrinted>2012-11-08T08:25:31Z</cp:lastPrinted>
  <dcterms:created xsi:type="dcterms:W3CDTF">2010-09-17T02:30:46Z</dcterms:created>
  <dcterms:modified xsi:type="dcterms:W3CDTF">2012-11-08T08:25:36Z</dcterms:modified>
  <cp:category/>
  <cp:version/>
  <cp:contentType/>
  <cp:contentStatus/>
</cp:coreProperties>
</file>