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<sst xmlns="http://schemas.openxmlformats.org/spreadsheetml/2006/main" count="54" uniqueCount="40">
  <si>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Lp.</t>
  </si>
  <si>
    <t>1.</t>
  </si>
  <si>
    <t>a</t>
  </si>
  <si>
    <t>b</t>
  </si>
  <si>
    <t>2.</t>
  </si>
  <si>
    <t>c</t>
  </si>
  <si>
    <t>3.</t>
  </si>
  <si>
    <t>Nazwa i cel</t>
  </si>
  <si>
    <t>jednostka odpowiedzialna lub koordynująca</t>
  </si>
  <si>
    <t>okres realizacji</t>
  </si>
  <si>
    <t>łączne nakłady finansowe</t>
  </si>
  <si>
    <t>limity wydatków w poszczególnych latach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</si>
  <si>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</si>
  <si>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</si>
  <si>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</si>
  <si>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</si>
  <si>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</si>
  <si>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</si>
  <si>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</si>
  <si>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</si>
  <si>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</si>
  <si>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</si>
  <si>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umowy, których realizacja w roku budżetowym i latach następnych jest niezbędna dla zapewnienia ciągłości działania jednostki i których płatności przypadają w okresie dłuższym niż rok</t>
  </si>
  <si>
    <t>gwarancje i poręczenia udzielane przez jednostki samorządu terytorialnego (razem)</t>
  </si>
  <si>
    <t>- potencjalna spłata</t>
  </si>
  <si>
    <t>1)</t>
  </si>
  <si>
    <t>1. środki UE</t>
  </si>
  <si>
    <t>2)</t>
  </si>
  <si>
    <t>3)</t>
  </si>
  <si>
    <t>- wydatki majątkowe, w tym:</t>
  </si>
  <si>
    <t>- wydatki bieżące, w tym:</t>
  </si>
  <si>
    <t>2. środki Budżetu Państwa</t>
  </si>
  <si>
    <t>3. środki własne</t>
  </si>
  <si>
    <t>1. środki własne</t>
  </si>
  <si>
    <t>Budowa kanalizacji sanitarnej i oczyszczalni ścieków Godziesze Małe-Krzemionka dział 010 rozdz.01010</t>
  </si>
  <si>
    <t>Urząd Gminy w Godzieszach Wielkich</t>
  </si>
  <si>
    <t>Program Operacyjny Kapitał Ludzki " Nasze małe przedszkola" dział 801 rozdział 80104</t>
  </si>
  <si>
    <t>Poręczenie pożyczki dla Związku Komunalnego gmin "Czyste Maisto, Czysta Gmina" w Kaliszu</t>
  </si>
  <si>
    <t>Wykaz przedsięwzięć do Wieloletniej Prognozy Finansowej Gminy Godziesze Wielkie na lata 2011-2020</t>
  </si>
  <si>
    <t>Załącznik Nr 2 do  uchwały  nr IV/11/10 Rady GminyGodziesze Wielkiez dnia 22 grudnia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</si>
</sst>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28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1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22" fillId="0" borderId="0" xfId="0" applyFont="1" applyAlignment="1">
      <alignment/>
    </xf>
    <xf numFmtId="0" fontId="1" fillId="0" borderId="10" xfId="56" applyFont="1" applyBorder="1" applyAlignment="1">
      <alignment horizontal="right" vertical="center"/>
      <protection/>
    </xf>
    <xf numFmtId="0" fontId="1" fillId="0" borderId="11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horizontal="right" vertical="center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3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13" xfId="56" applyFont="1" applyBorder="1" applyAlignment="1" quotePrefix="1">
      <alignment horizontal="left" vertical="center" wrapText="1"/>
      <protection/>
    </xf>
    <xf numFmtId="0" fontId="2" fillId="0" borderId="14" xfId="56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0" fontId="2" fillId="0" borderId="15" xfId="56" applyFont="1" applyBorder="1" applyAlignment="1">
      <alignment vertical="center"/>
      <protection/>
    </xf>
    <xf numFmtId="165" fontId="2" fillId="0" borderId="15" xfId="56" applyNumberFormat="1" applyFont="1" applyBorder="1" applyAlignment="1">
      <alignment vertical="center"/>
      <protection/>
    </xf>
    <xf numFmtId="0" fontId="22" fillId="0" borderId="16" xfId="0" applyFont="1" applyBorder="1" applyAlignment="1">
      <alignment/>
    </xf>
    <xf numFmtId="0" fontId="1" fillId="0" borderId="10" xfId="56" applyFont="1" applyBorder="1" applyAlignment="1">
      <alignment vertical="center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65" fontId="1" fillId="20" borderId="10" xfId="56" applyNumberFormat="1" applyFont="1" applyFill="1" applyBorder="1" applyAlignment="1">
      <alignment vertical="center"/>
      <protection/>
    </xf>
    <xf numFmtId="49" fontId="2" fillId="20" borderId="10" xfId="56" applyNumberFormat="1" applyFont="1" applyFill="1" applyBorder="1" applyAlignment="1">
      <alignment horizontal="center" vertical="center"/>
      <protection/>
    </xf>
    <xf numFmtId="49" fontId="2" fillId="20" borderId="10" xfId="56" applyNumberFormat="1" applyFont="1" applyFill="1" applyBorder="1" applyAlignment="1">
      <alignment horizontal="right" vertical="center"/>
      <protection/>
    </xf>
    <xf numFmtId="0" fontId="22" fillId="20" borderId="0" xfId="0" applyFont="1" applyFill="1" applyAlignment="1">
      <alignment horizontal="center"/>
    </xf>
    <xf numFmtId="10" fontId="2" fillId="20" borderId="10" xfId="56" applyNumberFormat="1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23" fillId="20" borderId="10" xfId="56" applyFont="1" applyFill="1" applyBorder="1" applyAlignment="1">
      <alignment horizontal="center" vertical="center"/>
      <protection/>
    </xf>
    <xf numFmtId="0" fontId="23" fillId="20" borderId="10" xfId="56" applyFont="1" applyFill="1" applyBorder="1" applyAlignment="1">
      <alignment horizontal="center" vertical="center" wrapText="1"/>
      <protection/>
    </xf>
    <xf numFmtId="0" fontId="23" fillId="20" borderId="10" xfId="56" applyNumberFormat="1" applyFont="1" applyFill="1" applyBorder="1" applyAlignment="1">
      <alignment horizontal="center" vertical="center"/>
      <protection/>
    </xf>
    <xf numFmtId="0" fontId="23" fillId="0" borderId="10" xfId="56" applyFont="1" applyBorder="1" applyAlignment="1">
      <alignment vertical="center"/>
      <protection/>
    </xf>
    <xf numFmtId="165" fontId="23" fillId="0" borderId="10" xfId="56" applyNumberFormat="1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vertical="center"/>
      <protection/>
    </xf>
    <xf numFmtId="165" fontId="25" fillId="0" borderId="10" xfId="56" applyNumberFormat="1" applyFont="1" applyBorder="1" applyAlignment="1">
      <alignment horizontal="center" vertical="center" wrapText="1"/>
      <protection/>
    </xf>
    <xf numFmtId="0" fontId="25" fillId="20" borderId="10" xfId="56" applyFont="1" applyFill="1" applyBorder="1" applyAlignment="1">
      <alignment vertical="center"/>
      <protection/>
    </xf>
    <xf numFmtId="0" fontId="25" fillId="20" borderId="10" xfId="0" applyFont="1" applyFill="1" applyBorder="1" applyAlignment="1">
      <alignment vertical="center" wrapText="1"/>
    </xf>
    <xf numFmtId="0" fontId="25" fillId="0" borderId="10" xfId="56" applyFont="1" applyBorder="1" applyAlignment="1">
      <alignment horizontal="center" vertical="center" wrapText="1"/>
      <protection/>
    </xf>
    <xf numFmtId="0" fontId="25" fillId="20" borderId="10" xfId="56" applyFont="1" applyFill="1" applyBorder="1" applyAlignment="1">
      <alignment horizontal="center" vertical="center" wrapText="1"/>
      <protection/>
    </xf>
    <xf numFmtId="0" fontId="25" fillId="20" borderId="10" xfId="56" applyFont="1" applyFill="1" applyBorder="1" applyAlignment="1">
      <alignment horizontal="center" vertical="center"/>
      <protection/>
    </xf>
    <xf numFmtId="165" fontId="25" fillId="20" borderId="10" xfId="56" applyNumberFormat="1" applyFont="1" applyFill="1" applyBorder="1" applyAlignment="1">
      <alignment horizontal="center" vertical="center"/>
      <protection/>
    </xf>
    <xf numFmtId="0" fontId="25" fillId="0" borderId="10" xfId="56" applyFont="1" applyBorder="1" applyAlignment="1" quotePrefix="1">
      <alignment vertical="center" wrapText="1"/>
      <protection/>
    </xf>
    <xf numFmtId="0" fontId="25" fillId="0" borderId="10" xfId="56" applyFont="1" applyBorder="1" applyAlignment="1">
      <alignment horizontal="center" vertical="center"/>
      <protection/>
    </xf>
    <xf numFmtId="0" fontId="25" fillId="0" borderId="10" xfId="56" applyFont="1" applyBorder="1" applyAlignment="1">
      <alignment vertical="center" wrapText="1"/>
      <protection/>
    </xf>
    <xf numFmtId="0" fontId="25" fillId="0" borderId="17" xfId="56" applyFont="1" applyBorder="1" applyAlignment="1">
      <alignment horizontal="center" vertical="center" wrapText="1"/>
      <protection/>
    </xf>
    <xf numFmtId="0" fontId="25" fillId="20" borderId="10" xfId="56" applyFont="1" applyFill="1" applyBorder="1" applyAlignment="1">
      <alignment vertical="center" wrapText="1"/>
      <protection/>
    </xf>
    <xf numFmtId="165" fontId="25" fillId="20" borderId="10" xfId="56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165" fontId="23" fillId="0" borderId="10" xfId="56" applyNumberFormat="1" applyFont="1" applyBorder="1" applyAlignment="1">
      <alignment horizontal="right" vertical="center" wrapText="1"/>
      <protection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20" borderId="10" xfId="56" applyFont="1" applyFill="1" applyBorder="1" applyAlignment="1">
      <alignment vertical="center"/>
      <protection/>
    </xf>
    <xf numFmtId="0" fontId="26" fillId="20" borderId="10" xfId="0" applyFont="1" applyFill="1" applyBorder="1" applyAlignment="1">
      <alignment vertical="center" wrapText="1"/>
    </xf>
    <xf numFmtId="0" fontId="26" fillId="20" borderId="10" xfId="56" applyFont="1" applyFill="1" applyBorder="1" applyAlignment="1">
      <alignment horizontal="center" vertical="center" wrapText="1"/>
      <protection/>
    </xf>
    <xf numFmtId="0" fontId="26" fillId="20" borderId="10" xfId="56" applyFont="1" applyFill="1" applyBorder="1" applyAlignment="1">
      <alignment horizontal="center" vertical="center"/>
      <protection/>
    </xf>
    <xf numFmtId="165" fontId="26" fillId="20" borderId="10" xfId="56" applyNumberFormat="1" applyFont="1" applyFill="1" applyBorder="1" applyAlignment="1">
      <alignment horizontal="center" vertical="center"/>
      <protection/>
    </xf>
    <xf numFmtId="165" fontId="25" fillId="0" borderId="10" xfId="56" applyNumberFormat="1" applyFont="1" applyBorder="1" applyAlignment="1">
      <alignment horizontal="center" vertical="center"/>
      <protection/>
    </xf>
    <xf numFmtId="165" fontId="25" fillId="0" borderId="1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165" fontId="25" fillId="0" borderId="10" xfId="56" applyNumberFormat="1" applyFont="1" applyBorder="1" applyAlignment="1">
      <alignment horizontal="right" vertical="center"/>
      <protection/>
    </xf>
    <xf numFmtId="165" fontId="26" fillId="20" borderId="10" xfId="56" applyNumberFormat="1" applyFont="1" applyFill="1" applyBorder="1" applyAlignment="1">
      <alignment horizontal="right" vertical="center"/>
      <protection/>
    </xf>
    <xf numFmtId="165" fontId="23" fillId="0" borderId="10" xfId="56" applyNumberFormat="1" applyFont="1" applyBorder="1" applyAlignment="1">
      <alignment horizontal="right" vertical="center"/>
      <protection/>
    </xf>
    <xf numFmtId="165" fontId="25" fillId="20" borderId="10" xfId="56" applyNumberFormat="1" applyFont="1" applyFill="1" applyBorder="1" applyAlignment="1">
      <alignment horizontal="right" vertical="center"/>
      <protection/>
    </xf>
    <xf numFmtId="0" fontId="23" fillId="0" borderId="18" xfId="0" applyFont="1" applyBorder="1" applyAlignment="1">
      <alignment horizontal="left" vertical="center"/>
    </xf>
    <xf numFmtId="0" fontId="25" fillId="0" borderId="10" xfId="56" applyFont="1" applyBorder="1" applyAlignment="1" quotePrefix="1">
      <alignment horizontal="left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2" fillId="20" borderId="11" xfId="56" applyNumberFormat="1" applyFont="1" applyFill="1" applyBorder="1" applyAlignment="1">
      <alignment horizontal="center" vertical="center" wrapText="1"/>
      <protection/>
    </xf>
    <xf numFmtId="49" fontId="2" fillId="20" borderId="12" xfId="56" applyNumberFormat="1" applyFont="1" applyFill="1" applyBorder="1" applyAlignment="1">
      <alignment horizontal="center" vertical="center" wrapText="1"/>
      <protection/>
    </xf>
    <xf numFmtId="49" fontId="2" fillId="20" borderId="13" xfId="56" applyNumberFormat="1" applyFont="1" applyFill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2" fillId="0" borderId="19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2" fillId="0" borderId="21" xfId="56" applyFont="1" applyBorder="1" applyAlignment="1">
      <alignment horizontal="left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2" fillId="0" borderId="22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2" fillId="0" borderId="24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13" xfId="56" applyFont="1" applyBorder="1" applyAlignment="1">
      <alignment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25" xfId="56" applyFont="1" applyBorder="1" applyAlignment="1">
      <alignment horizontal="center" vertical="center" wrapText="1"/>
      <protection/>
    </xf>
    <xf numFmtId="0" fontId="25" fillId="0" borderId="17" xfId="56" applyFont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left" vertical="center"/>
    </xf>
    <xf numFmtId="0" fontId="23" fillId="0" borderId="10" xfId="56" applyFont="1" applyBorder="1" applyAlignment="1">
      <alignment horizontal="left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3" fillId="20" borderId="14" xfId="56" applyNumberFormat="1" applyFont="1" applyFill="1" applyBorder="1" applyAlignment="1">
      <alignment horizontal="right" vertical="center" wrapText="1"/>
      <protection/>
    </xf>
    <xf numFmtId="0" fontId="23" fillId="20" borderId="17" xfId="56" applyNumberFormat="1" applyFont="1" applyFill="1" applyBorder="1" applyAlignment="1">
      <alignment horizontal="right" vertical="center" wrapText="1"/>
      <protection/>
    </xf>
    <xf numFmtId="0" fontId="23" fillId="20" borderId="10" xfId="56" applyFont="1" applyFill="1" applyBorder="1" applyAlignment="1">
      <alignment horizontal="center" vertical="center"/>
      <protection/>
    </xf>
    <xf numFmtId="0" fontId="23" fillId="20" borderId="14" xfId="56" applyNumberFormat="1" applyFont="1" applyFill="1" applyBorder="1" applyAlignment="1">
      <alignment horizontal="center" vertical="center" wrapText="1"/>
      <protection/>
    </xf>
    <xf numFmtId="0" fontId="23" fillId="20" borderId="17" xfId="56" applyNumberFormat="1" applyFont="1" applyFill="1" applyBorder="1" applyAlignment="1">
      <alignment horizontal="center" vertical="center" wrapText="1"/>
      <protection/>
    </xf>
    <xf numFmtId="0" fontId="23" fillId="20" borderId="11" xfId="56" applyNumberFormat="1" applyFont="1" applyFill="1" applyBorder="1" applyAlignment="1">
      <alignment horizontal="center" vertical="center"/>
      <protection/>
    </xf>
    <xf numFmtId="0" fontId="23" fillId="20" borderId="12" xfId="56" applyNumberFormat="1" applyFont="1" applyFill="1" applyBorder="1" applyAlignment="1">
      <alignment horizontal="center" vertical="center"/>
      <protection/>
    </xf>
    <xf numFmtId="0" fontId="23" fillId="20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65"/>
      <c r="B1" s="65"/>
      <c r="C1" s="65"/>
      <c r="D1" s="65"/>
    </row>
    <row r="2" spans="1:4" ht="12">
      <c r="A2" s="66"/>
      <c r="B2" s="66"/>
      <c r="C2" s="66"/>
      <c r="D2" s="66"/>
    </row>
    <row r="3" spans="1:38" s="24" customFormat="1" ht="13.5" customHeight="1">
      <c r="A3" s="22"/>
      <c r="B3" s="67"/>
      <c r="C3" s="68"/>
      <c r="D3" s="6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70"/>
      <c r="C4" s="71"/>
      <c r="D4" s="7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76"/>
      <c r="D5" s="7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76"/>
      <c r="D6" s="7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70"/>
      <c r="C8" s="71"/>
      <c r="D8" s="7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76"/>
      <c r="D9" s="7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76"/>
      <c r="D10" s="7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76"/>
      <c r="D11" s="7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76"/>
      <c r="D13" s="77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70"/>
      <c r="C14" s="71"/>
      <c r="D14" s="7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81"/>
      <c r="C15" s="82"/>
      <c r="D15" s="8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70"/>
      <c r="C17" s="71"/>
      <c r="D17" s="7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81"/>
      <c r="C18" s="82"/>
      <c r="D18" s="8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81"/>
      <c r="C19" s="82"/>
      <c r="D19" s="8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84"/>
      <c r="D20" s="8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84"/>
      <c r="D21" s="8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81"/>
      <c r="C22" s="82"/>
      <c r="D22" s="8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70"/>
      <c r="C23" s="71"/>
      <c r="D23" s="7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81"/>
      <c r="C24" s="82"/>
      <c r="D24" s="8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70"/>
      <c r="C26" s="71"/>
      <c r="D26" s="7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73"/>
      <c r="C27" s="74"/>
      <c r="D27" s="7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78"/>
      <c r="C28" s="79"/>
      <c r="D28" s="8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76"/>
      <c r="D29" s="7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76"/>
      <c r="D30" s="7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70"/>
      <c r="C31" s="71"/>
      <c r="D31" s="7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70"/>
      <c r="C32" s="71"/>
      <c r="D32" s="7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70"/>
      <c r="C33" s="71"/>
      <c r="D33" s="7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70"/>
      <c r="C34" s="71"/>
      <c r="D34" s="7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70"/>
      <c r="C35" s="71"/>
      <c r="D35" s="72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73"/>
      <c r="C36" s="74"/>
      <c r="D36" s="75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78"/>
      <c r="C37" s="79"/>
      <c r="D37" s="80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70"/>
      <c r="C38" s="71"/>
      <c r="D38" s="7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70"/>
      <c r="C39" s="71"/>
      <c r="D39" s="7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70"/>
      <c r="C40" s="71"/>
      <c r="D40" s="7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70"/>
      <c r="C41" s="71"/>
      <c r="D41" s="7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C20:D20"/>
    <mergeCell ref="B14:D14"/>
    <mergeCell ref="B4:D4"/>
    <mergeCell ref="C5:D5"/>
    <mergeCell ref="C6:D6"/>
    <mergeCell ref="B8:D8"/>
    <mergeCell ref="C9:D9"/>
    <mergeCell ref="C10:D10"/>
    <mergeCell ref="C11:D11"/>
    <mergeCell ref="C13:D13"/>
    <mergeCell ref="B15:D15"/>
    <mergeCell ref="B17:D17"/>
    <mergeCell ref="B18:D18"/>
    <mergeCell ref="B19:D19"/>
    <mergeCell ref="B23:D23"/>
    <mergeCell ref="B24:D24"/>
    <mergeCell ref="B26:D26"/>
    <mergeCell ref="C21:D21"/>
    <mergeCell ref="B22:D22"/>
    <mergeCell ref="B28:D28"/>
    <mergeCell ref="C29:D29"/>
    <mergeCell ref="B32:D32"/>
    <mergeCell ref="B27:D27"/>
    <mergeCell ref="B40:D40"/>
    <mergeCell ref="B41:D41"/>
    <mergeCell ref="B37:D37"/>
    <mergeCell ref="B38:D38"/>
    <mergeCell ref="A1:D1"/>
    <mergeCell ref="A2:D2"/>
    <mergeCell ref="B3:D3"/>
    <mergeCell ref="B39:D39"/>
    <mergeCell ref="B33:D33"/>
    <mergeCell ref="B34:D34"/>
    <mergeCell ref="B35:D35"/>
    <mergeCell ref="B36:D36"/>
    <mergeCell ref="C30:D30"/>
    <mergeCell ref="B31:D3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pane ySplit="4" topLeftCell="BM14" activePane="bottomLeft" state="frozen"/>
      <selection pane="topLeft" activeCell="A1" sqref="A1"/>
      <selection pane="bottomLeft" activeCell="B3" sqref="B3:B4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59765625" style="46" customWidth="1"/>
    <col min="5" max="5" width="6.19921875" style="46" customWidth="1"/>
    <col min="6" max="7" width="9" style="46" customWidth="1"/>
    <col min="8" max="8" width="8.09765625" style="46" customWidth="1"/>
    <col min="9" max="9" width="8.5" style="46" customWidth="1"/>
    <col min="10" max="11" width="9" style="46" customWidth="1"/>
    <col min="12" max="12" width="7.69921875" style="46" customWidth="1"/>
    <col min="13" max="13" width="8.3984375" style="46" customWidth="1"/>
    <col min="14" max="14" width="7" style="46" customWidth="1"/>
    <col min="15" max="15" width="7.8984375" style="46" customWidth="1"/>
    <col min="16" max="16" width="8.09765625" style="46" customWidth="1"/>
    <col min="17" max="17" width="8.5" style="58" customWidth="1"/>
    <col min="18" max="16384" width="9" style="26" customWidth="1"/>
  </cols>
  <sheetData>
    <row r="1" spans="1:5" ht="12.75">
      <c r="A1" s="90" t="s">
        <v>39</v>
      </c>
      <c r="B1" s="90"/>
      <c r="C1" s="90"/>
      <c r="D1" s="90"/>
      <c r="E1" s="26"/>
    </row>
    <row r="2" spans="1:5" ht="12.75">
      <c r="A2" s="63" t="s">
        <v>38</v>
      </c>
      <c r="B2" s="63"/>
      <c r="C2" s="63"/>
      <c r="D2" s="63"/>
      <c r="E2" s="26"/>
    </row>
    <row r="3" spans="1:17" s="48" customFormat="1" ht="12.75">
      <c r="A3" s="95" t="s">
        <v>0</v>
      </c>
      <c r="B3" s="100" t="s">
        <v>7</v>
      </c>
      <c r="C3" s="100" t="s">
        <v>8</v>
      </c>
      <c r="D3" s="100" t="s">
        <v>9</v>
      </c>
      <c r="E3" s="100"/>
      <c r="F3" s="96" t="s">
        <v>10</v>
      </c>
      <c r="G3" s="98" t="s">
        <v>11</v>
      </c>
      <c r="H3" s="99"/>
      <c r="I3" s="99"/>
      <c r="J3" s="99"/>
      <c r="K3" s="99"/>
      <c r="L3" s="99"/>
      <c r="M3" s="99"/>
      <c r="N3" s="99"/>
      <c r="O3" s="99"/>
      <c r="P3" s="99"/>
      <c r="Q3" s="93" t="s">
        <v>12</v>
      </c>
    </row>
    <row r="4" spans="1:17" s="48" customFormat="1" ht="26.25" customHeight="1">
      <c r="A4" s="95"/>
      <c r="B4" s="100"/>
      <c r="C4" s="100"/>
      <c r="D4" s="28" t="s">
        <v>13</v>
      </c>
      <c r="E4" s="27" t="s">
        <v>14</v>
      </c>
      <c r="F4" s="97"/>
      <c r="G4" s="29">
        <v>2011</v>
      </c>
      <c r="H4" s="29">
        <v>2012</v>
      </c>
      <c r="I4" s="29">
        <v>2013</v>
      </c>
      <c r="J4" s="29">
        <v>2014</v>
      </c>
      <c r="K4" s="29">
        <v>2015</v>
      </c>
      <c r="L4" s="29">
        <v>2016</v>
      </c>
      <c r="M4" s="29">
        <v>2017</v>
      </c>
      <c r="N4" s="29">
        <v>2018</v>
      </c>
      <c r="O4" s="29">
        <v>2019</v>
      </c>
      <c r="P4" s="29">
        <v>2020</v>
      </c>
      <c r="Q4" s="94"/>
    </row>
    <row r="5" spans="1:17" ht="12.75">
      <c r="A5" s="30"/>
      <c r="B5" s="91" t="s">
        <v>15</v>
      </c>
      <c r="C5" s="91"/>
      <c r="D5" s="91"/>
      <c r="E5" s="91"/>
      <c r="F5" s="31">
        <f>F8+F28+F33</f>
        <v>3768232</v>
      </c>
      <c r="G5" s="31">
        <f aca="true" t="shared" si="0" ref="G5:P5">G6+G7</f>
        <v>400689</v>
      </c>
      <c r="H5" s="31">
        <f t="shared" si="0"/>
        <v>1348210</v>
      </c>
      <c r="I5" s="31">
        <f t="shared" si="0"/>
        <v>1549885</v>
      </c>
      <c r="J5" s="31">
        <f t="shared" si="0"/>
        <v>22000</v>
      </c>
      <c r="K5" s="31">
        <f t="shared" si="0"/>
        <v>22000</v>
      </c>
      <c r="L5" s="31">
        <f t="shared" si="0"/>
        <v>22000</v>
      </c>
      <c r="M5" s="31">
        <f t="shared" si="0"/>
        <v>22000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47">
        <f aca="true" t="shared" si="1" ref="Q5:Q12">SUM(G5:P5)</f>
        <v>3386784</v>
      </c>
    </row>
    <row r="6" spans="1:17" ht="12.75">
      <c r="A6" s="32"/>
      <c r="B6" s="64" t="s">
        <v>16</v>
      </c>
      <c r="C6" s="64"/>
      <c r="D6" s="64"/>
      <c r="E6" s="64"/>
      <c r="F6" s="33">
        <f>F9+F33</f>
        <v>512902</v>
      </c>
      <c r="G6" s="33">
        <f aca="true" t="shared" si="2" ref="G6:M6">G9+G33</f>
        <v>140574</v>
      </c>
      <c r="H6" s="33">
        <f t="shared" si="2"/>
        <v>88210</v>
      </c>
      <c r="I6" s="33">
        <f t="shared" si="2"/>
        <v>22000</v>
      </c>
      <c r="J6" s="33">
        <f t="shared" si="2"/>
        <v>22000</v>
      </c>
      <c r="K6" s="33">
        <f t="shared" si="2"/>
        <v>22000</v>
      </c>
      <c r="L6" s="33">
        <f t="shared" si="2"/>
        <v>22000</v>
      </c>
      <c r="M6" s="33">
        <f t="shared" si="2"/>
        <v>22000</v>
      </c>
      <c r="N6" s="33">
        <f>N9+N29+N33</f>
        <v>0</v>
      </c>
      <c r="O6" s="33">
        <f>O9+O29+O33</f>
        <v>0</v>
      </c>
      <c r="P6" s="33">
        <f>P9+P29+P33</f>
        <v>0</v>
      </c>
      <c r="Q6" s="59">
        <f t="shared" si="1"/>
        <v>338784</v>
      </c>
    </row>
    <row r="7" spans="1:17" ht="12.75">
      <c r="A7" s="32"/>
      <c r="B7" s="64" t="s">
        <v>17</v>
      </c>
      <c r="C7" s="64"/>
      <c r="D7" s="64"/>
      <c r="E7" s="64"/>
      <c r="F7" s="33">
        <f>F10+F30</f>
        <v>3255330</v>
      </c>
      <c r="G7" s="33">
        <f aca="true" t="shared" si="3" ref="G7:M7">G10+G30</f>
        <v>260115</v>
      </c>
      <c r="H7" s="33">
        <f t="shared" si="3"/>
        <v>1260000</v>
      </c>
      <c r="I7" s="33">
        <f t="shared" si="3"/>
        <v>1527885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>N10+N30</f>
        <v>0</v>
      </c>
      <c r="O7" s="33">
        <f>O10+O30</f>
        <v>0</v>
      </c>
      <c r="P7" s="33">
        <f>P10+P30</f>
        <v>0</v>
      </c>
      <c r="Q7" s="59">
        <f t="shared" si="1"/>
        <v>3048000</v>
      </c>
    </row>
    <row r="8" spans="1:17" ht="12.75">
      <c r="A8" s="30" t="s">
        <v>1</v>
      </c>
      <c r="B8" s="91" t="s">
        <v>18</v>
      </c>
      <c r="C8" s="91"/>
      <c r="D8" s="91"/>
      <c r="E8" s="91"/>
      <c r="F8" s="31">
        <f>F11+F19+F22</f>
        <v>3470190</v>
      </c>
      <c r="G8" s="31">
        <f>G9+G10</f>
        <v>378689</v>
      </c>
      <c r="H8" s="31">
        <f aca="true" t="shared" si="4" ref="H8:P8">H9+H10</f>
        <v>1326210</v>
      </c>
      <c r="I8" s="31">
        <f t="shared" si="4"/>
        <v>1527885</v>
      </c>
      <c r="J8" s="31">
        <f t="shared" si="4"/>
        <v>0</v>
      </c>
      <c r="K8" s="31">
        <f t="shared" si="4"/>
        <v>0</v>
      </c>
      <c r="L8" s="31">
        <f t="shared" si="4"/>
        <v>0</v>
      </c>
      <c r="M8" s="31">
        <f t="shared" si="4"/>
        <v>0</v>
      </c>
      <c r="N8" s="31">
        <f t="shared" si="4"/>
        <v>0</v>
      </c>
      <c r="O8" s="31">
        <f t="shared" si="4"/>
        <v>0</v>
      </c>
      <c r="P8" s="31">
        <f t="shared" si="4"/>
        <v>0</v>
      </c>
      <c r="Q8" s="47">
        <f t="shared" si="1"/>
        <v>3232784</v>
      </c>
    </row>
    <row r="9" spans="1:17" ht="12.75">
      <c r="A9" s="32"/>
      <c r="B9" s="64" t="s">
        <v>16</v>
      </c>
      <c r="C9" s="64"/>
      <c r="D9" s="64"/>
      <c r="E9" s="64"/>
      <c r="F9" s="33">
        <f>F12+F20+F23</f>
        <v>214860</v>
      </c>
      <c r="G9" s="33">
        <f aca="true" t="shared" si="5" ref="G9:M9">G12+G20+G23</f>
        <v>118574</v>
      </c>
      <c r="H9" s="33">
        <f t="shared" si="5"/>
        <v>66210</v>
      </c>
      <c r="I9" s="33">
        <f t="shared" si="5"/>
        <v>0</v>
      </c>
      <c r="J9" s="33">
        <f t="shared" si="5"/>
        <v>0</v>
      </c>
      <c r="K9" s="33">
        <f t="shared" si="5"/>
        <v>0</v>
      </c>
      <c r="L9" s="33">
        <f t="shared" si="5"/>
        <v>0</v>
      </c>
      <c r="M9" s="33">
        <f t="shared" si="5"/>
        <v>0</v>
      </c>
      <c r="N9" s="33">
        <f aca="true" t="shared" si="6" ref="N9:P10">N12+N20+N23</f>
        <v>0</v>
      </c>
      <c r="O9" s="33">
        <f t="shared" si="6"/>
        <v>0</v>
      </c>
      <c r="P9" s="33">
        <f t="shared" si="6"/>
        <v>0</v>
      </c>
      <c r="Q9" s="59">
        <f t="shared" si="1"/>
        <v>184784</v>
      </c>
    </row>
    <row r="10" spans="1:17" ht="12.75">
      <c r="A10" s="32"/>
      <c r="B10" s="64" t="s">
        <v>17</v>
      </c>
      <c r="C10" s="64"/>
      <c r="D10" s="64"/>
      <c r="E10" s="64"/>
      <c r="F10" s="33">
        <f>F13+F21+F30+F24</f>
        <v>3255330</v>
      </c>
      <c r="G10" s="33">
        <f>G13+G21+G30+G24</f>
        <v>260115</v>
      </c>
      <c r="H10" s="33">
        <f aca="true" t="shared" si="7" ref="H10:M10">H13+H21+H30+H24</f>
        <v>1260000</v>
      </c>
      <c r="I10" s="33">
        <f t="shared" si="7"/>
        <v>1527885</v>
      </c>
      <c r="J10" s="33">
        <f t="shared" si="7"/>
        <v>0</v>
      </c>
      <c r="K10" s="33">
        <f t="shared" si="7"/>
        <v>0</v>
      </c>
      <c r="L10" s="33">
        <f t="shared" si="7"/>
        <v>0</v>
      </c>
      <c r="M10" s="33">
        <f t="shared" si="7"/>
        <v>0</v>
      </c>
      <c r="N10" s="33">
        <f t="shared" si="6"/>
        <v>0</v>
      </c>
      <c r="O10" s="33">
        <f t="shared" si="6"/>
        <v>0</v>
      </c>
      <c r="P10" s="33">
        <f t="shared" si="6"/>
        <v>0</v>
      </c>
      <c r="Q10" s="59">
        <f t="shared" si="1"/>
        <v>3048000</v>
      </c>
    </row>
    <row r="11" spans="1:17" ht="27" customHeight="1">
      <c r="A11" s="30" t="s">
        <v>2</v>
      </c>
      <c r="B11" s="91" t="s">
        <v>19</v>
      </c>
      <c r="C11" s="91"/>
      <c r="D11" s="91"/>
      <c r="E11" s="91"/>
      <c r="F11" s="31">
        <f>F14</f>
        <v>214860</v>
      </c>
      <c r="G11" s="31">
        <f>G12+G13</f>
        <v>118574</v>
      </c>
      <c r="H11" s="31">
        <f aca="true" t="shared" si="8" ref="H11:P11">H12+H13</f>
        <v>66210</v>
      </c>
      <c r="I11" s="31">
        <f t="shared" si="8"/>
        <v>0</v>
      </c>
      <c r="J11" s="31">
        <f t="shared" si="8"/>
        <v>0</v>
      </c>
      <c r="K11" s="31">
        <f t="shared" si="8"/>
        <v>0</v>
      </c>
      <c r="L11" s="31">
        <f t="shared" si="8"/>
        <v>0</v>
      </c>
      <c r="M11" s="31">
        <f t="shared" si="8"/>
        <v>0</v>
      </c>
      <c r="N11" s="31">
        <f t="shared" si="8"/>
        <v>0</v>
      </c>
      <c r="O11" s="31">
        <f t="shared" si="8"/>
        <v>0</v>
      </c>
      <c r="P11" s="31">
        <f t="shared" si="8"/>
        <v>0</v>
      </c>
      <c r="Q11" s="47">
        <f t="shared" si="1"/>
        <v>184784</v>
      </c>
    </row>
    <row r="12" spans="1:17" ht="12.75">
      <c r="A12" s="32"/>
      <c r="B12" s="64" t="s">
        <v>16</v>
      </c>
      <c r="C12" s="64"/>
      <c r="D12" s="64"/>
      <c r="E12" s="64"/>
      <c r="F12" s="33">
        <f>F15</f>
        <v>214860</v>
      </c>
      <c r="G12" s="55">
        <f aca="true" t="shared" si="9" ref="G12:P12">G15</f>
        <v>118574</v>
      </c>
      <c r="H12" s="55">
        <f t="shared" si="9"/>
        <v>66210</v>
      </c>
      <c r="I12" s="55">
        <f t="shared" si="9"/>
        <v>0</v>
      </c>
      <c r="J12" s="55">
        <f t="shared" si="9"/>
        <v>0</v>
      </c>
      <c r="K12" s="55">
        <f t="shared" si="9"/>
        <v>0</v>
      </c>
      <c r="L12" s="55">
        <f t="shared" si="9"/>
        <v>0</v>
      </c>
      <c r="M12" s="55">
        <f t="shared" si="9"/>
        <v>0</v>
      </c>
      <c r="N12" s="55">
        <f t="shared" si="9"/>
        <v>0</v>
      </c>
      <c r="O12" s="55">
        <f t="shared" si="9"/>
        <v>0</v>
      </c>
      <c r="P12" s="55">
        <f t="shared" si="9"/>
        <v>0</v>
      </c>
      <c r="Q12" s="59">
        <f t="shared" si="1"/>
        <v>184784</v>
      </c>
    </row>
    <row r="13" spans="1:17" ht="12.75">
      <c r="A13" s="32"/>
      <c r="B13" s="64" t="s">
        <v>17</v>
      </c>
      <c r="C13" s="64"/>
      <c r="D13" s="64"/>
      <c r="E13" s="64"/>
      <c r="F13" s="33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9">
        <f aca="true" t="shared" si="10" ref="Q13:Q35">SUM(G13:P13)</f>
        <v>0</v>
      </c>
    </row>
    <row r="14" spans="1:17" s="49" customFormat="1" ht="25.5">
      <c r="A14" s="50" t="s">
        <v>25</v>
      </c>
      <c r="B14" s="51" t="s">
        <v>36</v>
      </c>
      <c r="C14" s="89" t="s">
        <v>35</v>
      </c>
      <c r="D14" s="52">
        <v>2010</v>
      </c>
      <c r="E14" s="53">
        <v>2012</v>
      </c>
      <c r="F14" s="54">
        <f>F15</f>
        <v>214860</v>
      </c>
      <c r="G14" s="54">
        <f>G15</f>
        <v>118574</v>
      </c>
      <c r="H14" s="54">
        <f aca="true" t="shared" si="11" ref="H14:P14">H15</f>
        <v>66210</v>
      </c>
      <c r="I14" s="54">
        <f t="shared" si="11"/>
        <v>0</v>
      </c>
      <c r="J14" s="54">
        <f t="shared" si="11"/>
        <v>0</v>
      </c>
      <c r="K14" s="54">
        <f t="shared" si="11"/>
        <v>0</v>
      </c>
      <c r="L14" s="54">
        <f t="shared" si="11"/>
        <v>0</v>
      </c>
      <c r="M14" s="54">
        <f t="shared" si="11"/>
        <v>0</v>
      </c>
      <c r="N14" s="54">
        <f t="shared" si="11"/>
        <v>0</v>
      </c>
      <c r="O14" s="54">
        <f t="shared" si="11"/>
        <v>0</v>
      </c>
      <c r="P14" s="54">
        <f t="shared" si="11"/>
        <v>0</v>
      </c>
      <c r="Q14" s="60">
        <f t="shared" si="10"/>
        <v>184784</v>
      </c>
    </row>
    <row r="15" spans="1:17" ht="12.75">
      <c r="A15" s="32"/>
      <c r="B15" s="40" t="s">
        <v>30</v>
      </c>
      <c r="C15" s="89"/>
      <c r="D15" s="36"/>
      <c r="E15" s="41"/>
      <c r="F15" s="33">
        <f>F16+F17+F18</f>
        <v>214860</v>
      </c>
      <c r="G15" s="55">
        <f>G16+G18+G17</f>
        <v>118574</v>
      </c>
      <c r="H15" s="55">
        <f aca="true" t="shared" si="12" ref="H15:P15">H16+H18+H17</f>
        <v>66210</v>
      </c>
      <c r="I15" s="55">
        <f t="shared" si="12"/>
        <v>0</v>
      </c>
      <c r="J15" s="55">
        <f t="shared" si="12"/>
        <v>0</v>
      </c>
      <c r="K15" s="55">
        <f t="shared" si="12"/>
        <v>0</v>
      </c>
      <c r="L15" s="55">
        <f t="shared" si="12"/>
        <v>0</v>
      </c>
      <c r="M15" s="55">
        <f t="shared" si="12"/>
        <v>0</v>
      </c>
      <c r="N15" s="55">
        <f t="shared" si="12"/>
        <v>0</v>
      </c>
      <c r="O15" s="55">
        <f t="shared" si="12"/>
        <v>0</v>
      </c>
      <c r="P15" s="55">
        <f t="shared" si="12"/>
        <v>0</v>
      </c>
      <c r="Q15" s="59">
        <f t="shared" si="10"/>
        <v>184784</v>
      </c>
    </row>
    <row r="16" spans="1:17" ht="12.75">
      <c r="A16" s="32"/>
      <c r="B16" s="42" t="s">
        <v>26</v>
      </c>
      <c r="C16" s="89"/>
      <c r="D16" s="36"/>
      <c r="E16" s="41"/>
      <c r="F16" s="33">
        <v>182631</v>
      </c>
      <c r="G16" s="56">
        <v>100615</v>
      </c>
      <c r="H16" s="56">
        <v>56900</v>
      </c>
      <c r="I16" s="56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9">
        <f t="shared" si="10"/>
        <v>157515</v>
      </c>
    </row>
    <row r="17" spans="1:17" ht="12.75">
      <c r="A17" s="32"/>
      <c r="B17" s="42" t="s">
        <v>31</v>
      </c>
      <c r="C17" s="89"/>
      <c r="D17" s="36"/>
      <c r="E17" s="41"/>
      <c r="F17" s="33">
        <v>0</v>
      </c>
      <c r="G17" s="56">
        <v>0</v>
      </c>
      <c r="H17" s="57">
        <v>0</v>
      </c>
      <c r="I17" s="56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9">
        <f t="shared" si="10"/>
        <v>0</v>
      </c>
    </row>
    <row r="18" spans="1:17" ht="12.75">
      <c r="A18" s="32"/>
      <c r="B18" s="42" t="s">
        <v>32</v>
      </c>
      <c r="C18" s="89"/>
      <c r="D18" s="36"/>
      <c r="E18" s="41"/>
      <c r="F18" s="33">
        <v>32229</v>
      </c>
      <c r="G18" s="56">
        <v>17959</v>
      </c>
      <c r="H18" s="56">
        <v>9310</v>
      </c>
      <c r="I18" s="56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9">
        <f t="shared" si="10"/>
        <v>27269</v>
      </c>
    </row>
    <row r="19" spans="1:17" ht="12.75">
      <c r="A19" s="30" t="s">
        <v>3</v>
      </c>
      <c r="B19" s="91" t="s">
        <v>20</v>
      </c>
      <c r="C19" s="91"/>
      <c r="D19" s="91"/>
      <c r="E19" s="91"/>
      <c r="F19" s="31">
        <f>F20+F21</f>
        <v>0</v>
      </c>
      <c r="G19" s="31">
        <f aca="true" t="shared" si="13" ref="G19:P19">G20+G21</f>
        <v>0</v>
      </c>
      <c r="H19" s="31">
        <f t="shared" si="13"/>
        <v>0</v>
      </c>
      <c r="I19" s="31">
        <f t="shared" si="13"/>
        <v>0</v>
      </c>
      <c r="J19" s="31">
        <f t="shared" si="13"/>
        <v>0</v>
      </c>
      <c r="K19" s="31">
        <f t="shared" si="13"/>
        <v>0</v>
      </c>
      <c r="L19" s="31">
        <f t="shared" si="13"/>
        <v>0</v>
      </c>
      <c r="M19" s="31">
        <f t="shared" si="13"/>
        <v>0</v>
      </c>
      <c r="N19" s="31">
        <f t="shared" si="13"/>
        <v>0</v>
      </c>
      <c r="O19" s="31">
        <f t="shared" si="13"/>
        <v>0</v>
      </c>
      <c r="P19" s="31">
        <f t="shared" si="13"/>
        <v>0</v>
      </c>
      <c r="Q19" s="61">
        <f t="shared" si="10"/>
        <v>0</v>
      </c>
    </row>
    <row r="20" spans="1:17" ht="12.75">
      <c r="A20" s="32"/>
      <c r="B20" s="64" t="s">
        <v>16</v>
      </c>
      <c r="C20" s="64"/>
      <c r="D20" s="64"/>
      <c r="E20" s="64"/>
      <c r="F20" s="33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9">
        <f t="shared" si="10"/>
        <v>0</v>
      </c>
    </row>
    <row r="21" spans="1:17" ht="12.75">
      <c r="A21" s="32"/>
      <c r="B21" s="64" t="s">
        <v>17</v>
      </c>
      <c r="C21" s="64"/>
      <c r="D21" s="64"/>
      <c r="E21" s="64"/>
      <c r="F21" s="33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9">
        <f t="shared" si="10"/>
        <v>0</v>
      </c>
    </row>
    <row r="22" spans="1:17" ht="12.75">
      <c r="A22" s="30" t="s">
        <v>5</v>
      </c>
      <c r="B22" s="91" t="s">
        <v>21</v>
      </c>
      <c r="C22" s="91"/>
      <c r="D22" s="91"/>
      <c r="E22" s="91"/>
      <c r="F22" s="31">
        <f>F25</f>
        <v>3255330</v>
      </c>
      <c r="G22" s="31">
        <f>G23+G24</f>
        <v>260115</v>
      </c>
      <c r="H22" s="31">
        <f aca="true" t="shared" si="14" ref="H22:P22">H23+H24</f>
        <v>1260000</v>
      </c>
      <c r="I22" s="31">
        <f t="shared" si="14"/>
        <v>1527885</v>
      </c>
      <c r="J22" s="31">
        <f t="shared" si="14"/>
        <v>0</v>
      </c>
      <c r="K22" s="31">
        <f t="shared" si="14"/>
        <v>0</v>
      </c>
      <c r="L22" s="31">
        <f t="shared" si="14"/>
        <v>0</v>
      </c>
      <c r="M22" s="31">
        <f t="shared" si="14"/>
        <v>0</v>
      </c>
      <c r="N22" s="31">
        <f t="shared" si="14"/>
        <v>0</v>
      </c>
      <c r="O22" s="31">
        <f t="shared" si="14"/>
        <v>0</v>
      </c>
      <c r="P22" s="31">
        <f t="shared" si="14"/>
        <v>0</v>
      </c>
      <c r="Q22" s="61">
        <f t="shared" si="10"/>
        <v>3048000</v>
      </c>
    </row>
    <row r="23" spans="1:17" ht="12.75">
      <c r="A23" s="32"/>
      <c r="B23" s="64" t="s">
        <v>16</v>
      </c>
      <c r="C23" s="64"/>
      <c r="D23" s="64"/>
      <c r="E23" s="64"/>
      <c r="F23" s="33"/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9">
        <f t="shared" si="10"/>
        <v>0</v>
      </c>
    </row>
    <row r="24" spans="1:17" ht="12.75">
      <c r="A24" s="32"/>
      <c r="B24" s="64" t="s">
        <v>17</v>
      </c>
      <c r="C24" s="64"/>
      <c r="D24" s="64"/>
      <c r="E24" s="64"/>
      <c r="F24" s="33">
        <f>F26</f>
        <v>3255330</v>
      </c>
      <c r="G24" s="55">
        <v>260115</v>
      </c>
      <c r="H24" s="55">
        <f>H26</f>
        <v>1260000</v>
      </c>
      <c r="I24" s="55">
        <f>I26</f>
        <v>1527885</v>
      </c>
      <c r="J24" s="55">
        <f>J26</f>
        <v>0</v>
      </c>
      <c r="K24" s="55">
        <f aca="true" t="shared" si="15" ref="K24:P24">K26</f>
        <v>0</v>
      </c>
      <c r="L24" s="55">
        <f t="shared" si="15"/>
        <v>0</v>
      </c>
      <c r="M24" s="55">
        <f t="shared" si="15"/>
        <v>0</v>
      </c>
      <c r="N24" s="55">
        <f t="shared" si="15"/>
        <v>0</v>
      </c>
      <c r="O24" s="55">
        <f t="shared" si="15"/>
        <v>0</v>
      </c>
      <c r="P24" s="55">
        <f t="shared" si="15"/>
        <v>0</v>
      </c>
      <c r="Q24" s="59">
        <f t="shared" si="10"/>
        <v>3048000</v>
      </c>
    </row>
    <row r="25" spans="1:17" s="48" customFormat="1" ht="25.5">
      <c r="A25" s="34" t="s">
        <v>27</v>
      </c>
      <c r="B25" s="35" t="s">
        <v>34</v>
      </c>
      <c r="C25" s="86" t="s">
        <v>35</v>
      </c>
      <c r="D25" s="37">
        <v>2004</v>
      </c>
      <c r="E25" s="38">
        <v>2013</v>
      </c>
      <c r="F25" s="39">
        <v>3255330</v>
      </c>
      <c r="G25" s="39">
        <f>G26</f>
        <v>260115</v>
      </c>
      <c r="H25" s="39">
        <f>H26</f>
        <v>1260000</v>
      </c>
      <c r="I25" s="39">
        <f>I26</f>
        <v>1527885</v>
      </c>
      <c r="J25" s="39">
        <f aca="true" t="shared" si="16" ref="J25:P25">J26</f>
        <v>0</v>
      </c>
      <c r="K25" s="39">
        <f t="shared" si="16"/>
        <v>0</v>
      </c>
      <c r="L25" s="39">
        <f t="shared" si="16"/>
        <v>0</v>
      </c>
      <c r="M25" s="39">
        <f t="shared" si="16"/>
        <v>0</v>
      </c>
      <c r="N25" s="39">
        <f t="shared" si="16"/>
        <v>0</v>
      </c>
      <c r="O25" s="39">
        <f t="shared" si="16"/>
        <v>0</v>
      </c>
      <c r="P25" s="39">
        <f t="shared" si="16"/>
        <v>0</v>
      </c>
      <c r="Q25" s="62">
        <f t="shared" si="10"/>
        <v>3048000</v>
      </c>
    </row>
    <row r="26" spans="1:17" ht="12.75">
      <c r="A26" s="32"/>
      <c r="B26" s="40" t="s">
        <v>29</v>
      </c>
      <c r="C26" s="87"/>
      <c r="D26" s="36"/>
      <c r="E26" s="41"/>
      <c r="F26" s="33">
        <f>F27</f>
        <v>3255330</v>
      </c>
      <c r="G26" s="55">
        <f>G27</f>
        <v>260115</v>
      </c>
      <c r="H26" s="55">
        <f aca="true" t="shared" si="17" ref="H26:P26">H27</f>
        <v>1260000</v>
      </c>
      <c r="I26" s="55">
        <f t="shared" si="17"/>
        <v>1527885</v>
      </c>
      <c r="J26" s="55">
        <f t="shared" si="17"/>
        <v>0</v>
      </c>
      <c r="K26" s="55">
        <f t="shared" si="17"/>
        <v>0</v>
      </c>
      <c r="L26" s="55">
        <f t="shared" si="17"/>
        <v>0</v>
      </c>
      <c r="M26" s="55">
        <f t="shared" si="17"/>
        <v>0</v>
      </c>
      <c r="N26" s="55">
        <f t="shared" si="17"/>
        <v>0</v>
      </c>
      <c r="O26" s="55">
        <f t="shared" si="17"/>
        <v>0</v>
      </c>
      <c r="P26" s="55">
        <f t="shared" si="17"/>
        <v>0</v>
      </c>
      <c r="Q26" s="59">
        <f t="shared" si="10"/>
        <v>3048000</v>
      </c>
    </row>
    <row r="27" spans="1:17" ht="12.75">
      <c r="A27" s="32"/>
      <c r="B27" s="42" t="s">
        <v>33</v>
      </c>
      <c r="C27" s="88"/>
      <c r="D27" s="36"/>
      <c r="E27" s="41"/>
      <c r="F27" s="33">
        <v>3255330</v>
      </c>
      <c r="G27" s="56">
        <v>260115</v>
      </c>
      <c r="H27" s="56">
        <v>1260000</v>
      </c>
      <c r="I27" s="56">
        <v>1527885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9">
        <f t="shared" si="10"/>
        <v>3048000</v>
      </c>
    </row>
    <row r="28" spans="1:17" ht="12.75">
      <c r="A28" s="30" t="s">
        <v>4</v>
      </c>
      <c r="B28" s="91" t="s">
        <v>22</v>
      </c>
      <c r="C28" s="91"/>
      <c r="D28" s="91"/>
      <c r="E28" s="91"/>
      <c r="F28" s="31">
        <v>0</v>
      </c>
      <c r="G28" s="31">
        <f>G29+G30</f>
        <v>0</v>
      </c>
      <c r="H28" s="31">
        <f>H29+H30</f>
        <v>0</v>
      </c>
      <c r="I28" s="31">
        <f aca="true" t="shared" si="18" ref="I28:P28">I29+I30</f>
        <v>0</v>
      </c>
      <c r="J28" s="31">
        <f t="shared" si="18"/>
        <v>0</v>
      </c>
      <c r="K28" s="31">
        <f t="shared" si="18"/>
        <v>0</v>
      </c>
      <c r="L28" s="31">
        <f t="shared" si="18"/>
        <v>0</v>
      </c>
      <c r="M28" s="31">
        <f t="shared" si="18"/>
        <v>0</v>
      </c>
      <c r="N28" s="31">
        <f t="shared" si="18"/>
        <v>0</v>
      </c>
      <c r="O28" s="31">
        <f t="shared" si="18"/>
        <v>0</v>
      </c>
      <c r="P28" s="31">
        <f t="shared" si="18"/>
        <v>0</v>
      </c>
      <c r="Q28" s="61">
        <f t="shared" si="10"/>
        <v>0</v>
      </c>
    </row>
    <row r="29" spans="1:17" ht="12.75">
      <c r="A29" s="32"/>
      <c r="B29" s="64" t="s">
        <v>16</v>
      </c>
      <c r="C29" s="64"/>
      <c r="D29" s="64"/>
      <c r="E29" s="64"/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5">
        <v>0</v>
      </c>
      <c r="O29" s="55">
        <v>0</v>
      </c>
      <c r="P29" s="55">
        <v>0</v>
      </c>
      <c r="Q29" s="59">
        <f t="shared" si="10"/>
        <v>0</v>
      </c>
    </row>
    <row r="30" spans="1:17" ht="12.75">
      <c r="A30" s="32"/>
      <c r="B30" s="64" t="s">
        <v>17</v>
      </c>
      <c r="C30" s="64"/>
      <c r="D30" s="64"/>
      <c r="E30" s="64"/>
      <c r="F30" s="33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9">
        <f t="shared" si="10"/>
        <v>0</v>
      </c>
    </row>
    <row r="31" spans="1:17" ht="12.75">
      <c r="A31" s="32"/>
      <c r="B31" s="42" t="s">
        <v>33</v>
      </c>
      <c r="C31" s="43"/>
      <c r="D31" s="36"/>
      <c r="E31" s="41"/>
      <c r="F31" s="33">
        <v>0</v>
      </c>
      <c r="G31" s="56">
        <v>0</v>
      </c>
      <c r="H31" s="56">
        <v>0</v>
      </c>
      <c r="I31" s="56">
        <v>0</v>
      </c>
      <c r="J31" s="55">
        <v>0</v>
      </c>
      <c r="K31" s="55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9">
        <f t="shared" si="10"/>
        <v>0</v>
      </c>
    </row>
    <row r="32" spans="1:17" ht="12.75">
      <c r="A32" s="30" t="s">
        <v>6</v>
      </c>
      <c r="B32" s="91" t="s">
        <v>23</v>
      </c>
      <c r="C32" s="91"/>
      <c r="D32" s="91"/>
      <c r="E32" s="91"/>
      <c r="F32" s="31">
        <f>F33</f>
        <v>298042</v>
      </c>
      <c r="G32" s="31">
        <f aca="true" t="shared" si="19" ref="G32:P32">G33</f>
        <v>22000</v>
      </c>
      <c r="H32" s="31">
        <f t="shared" si="19"/>
        <v>22000</v>
      </c>
      <c r="I32" s="31">
        <f t="shared" si="19"/>
        <v>22000</v>
      </c>
      <c r="J32" s="31">
        <f t="shared" si="19"/>
        <v>22000</v>
      </c>
      <c r="K32" s="31">
        <f t="shared" si="19"/>
        <v>22000</v>
      </c>
      <c r="L32" s="31">
        <f t="shared" si="19"/>
        <v>22000</v>
      </c>
      <c r="M32" s="31">
        <f t="shared" si="19"/>
        <v>22000</v>
      </c>
      <c r="N32" s="31">
        <f t="shared" si="19"/>
        <v>0</v>
      </c>
      <c r="O32" s="31">
        <f t="shared" si="19"/>
        <v>0</v>
      </c>
      <c r="P32" s="31">
        <f t="shared" si="19"/>
        <v>0</v>
      </c>
      <c r="Q32" s="61">
        <f t="shared" si="10"/>
        <v>154000</v>
      </c>
    </row>
    <row r="33" spans="1:17" ht="12.75">
      <c r="A33" s="32"/>
      <c r="B33" s="64" t="s">
        <v>16</v>
      </c>
      <c r="C33" s="64"/>
      <c r="D33" s="64"/>
      <c r="E33" s="64"/>
      <c r="F33" s="33">
        <f>F35</f>
        <v>298042</v>
      </c>
      <c r="G33" s="33">
        <f>G35</f>
        <v>22000</v>
      </c>
      <c r="H33" s="33">
        <f>H35</f>
        <v>22000</v>
      </c>
      <c r="I33" s="33">
        <f aca="true" t="shared" si="20" ref="I33:P33">I35</f>
        <v>22000</v>
      </c>
      <c r="J33" s="33">
        <f t="shared" si="20"/>
        <v>22000</v>
      </c>
      <c r="K33" s="33">
        <f t="shared" si="20"/>
        <v>22000</v>
      </c>
      <c r="L33" s="33">
        <f t="shared" si="20"/>
        <v>22000</v>
      </c>
      <c r="M33" s="33">
        <f t="shared" si="20"/>
        <v>22000</v>
      </c>
      <c r="N33" s="33">
        <f t="shared" si="20"/>
        <v>0</v>
      </c>
      <c r="O33" s="33">
        <f t="shared" si="20"/>
        <v>0</v>
      </c>
      <c r="P33" s="33">
        <f t="shared" si="20"/>
        <v>0</v>
      </c>
      <c r="Q33" s="59">
        <f t="shared" si="10"/>
        <v>154000</v>
      </c>
    </row>
    <row r="34" spans="1:17" s="48" customFormat="1" ht="25.5">
      <c r="A34" s="34" t="s">
        <v>28</v>
      </c>
      <c r="B34" s="44" t="s">
        <v>37</v>
      </c>
      <c r="C34" s="92" t="s">
        <v>35</v>
      </c>
      <c r="D34" s="38">
        <v>2009</v>
      </c>
      <c r="E34" s="38">
        <v>2017</v>
      </c>
      <c r="F34" s="45">
        <f>F35</f>
        <v>298042</v>
      </c>
      <c r="G34" s="45">
        <f aca="true" t="shared" si="21" ref="G34:P34">G35</f>
        <v>22000</v>
      </c>
      <c r="H34" s="45">
        <f t="shared" si="21"/>
        <v>22000</v>
      </c>
      <c r="I34" s="45">
        <f t="shared" si="21"/>
        <v>22000</v>
      </c>
      <c r="J34" s="45">
        <f t="shared" si="21"/>
        <v>22000</v>
      </c>
      <c r="K34" s="45">
        <f t="shared" si="21"/>
        <v>22000</v>
      </c>
      <c r="L34" s="45">
        <f t="shared" si="21"/>
        <v>22000</v>
      </c>
      <c r="M34" s="45">
        <f t="shared" si="21"/>
        <v>22000</v>
      </c>
      <c r="N34" s="45">
        <f t="shared" si="21"/>
        <v>0</v>
      </c>
      <c r="O34" s="45">
        <f t="shared" si="21"/>
        <v>0</v>
      </c>
      <c r="P34" s="45">
        <f t="shared" si="21"/>
        <v>0</v>
      </c>
      <c r="Q34" s="62">
        <f t="shared" si="10"/>
        <v>154000</v>
      </c>
    </row>
    <row r="35" spans="1:17" ht="12.75">
      <c r="A35" s="32"/>
      <c r="B35" s="40" t="s">
        <v>24</v>
      </c>
      <c r="C35" s="92"/>
      <c r="D35" s="36"/>
      <c r="E35" s="41"/>
      <c r="F35" s="33">
        <v>298042</v>
      </c>
      <c r="G35" s="55">
        <v>22000</v>
      </c>
      <c r="H35" s="55">
        <v>22000</v>
      </c>
      <c r="I35" s="55">
        <v>22000</v>
      </c>
      <c r="J35" s="55">
        <v>22000</v>
      </c>
      <c r="K35" s="55">
        <v>22000</v>
      </c>
      <c r="L35" s="55">
        <v>22000</v>
      </c>
      <c r="M35" s="55">
        <v>22000</v>
      </c>
      <c r="N35" s="55">
        <v>0</v>
      </c>
      <c r="O35" s="55">
        <v>0</v>
      </c>
      <c r="P35" s="55">
        <v>0</v>
      </c>
      <c r="Q35" s="59">
        <f t="shared" si="10"/>
        <v>154000</v>
      </c>
    </row>
  </sheetData>
  <sheetProtection/>
  <mergeCells count="32">
    <mergeCell ref="A3:A4"/>
    <mergeCell ref="F3:F4"/>
    <mergeCell ref="G3:P3"/>
    <mergeCell ref="D3:E3"/>
    <mergeCell ref="B3:B4"/>
    <mergeCell ref="C3:C4"/>
    <mergeCell ref="B20:E20"/>
    <mergeCell ref="B21:E21"/>
    <mergeCell ref="B22:E22"/>
    <mergeCell ref="Q3:Q4"/>
    <mergeCell ref="B9:E9"/>
    <mergeCell ref="B10:E10"/>
    <mergeCell ref="B5:E5"/>
    <mergeCell ref="B6:E6"/>
    <mergeCell ref="B7:E7"/>
    <mergeCell ref="B8:E8"/>
    <mergeCell ref="B33:E33"/>
    <mergeCell ref="C34:C35"/>
    <mergeCell ref="B28:E28"/>
    <mergeCell ref="B29:E29"/>
    <mergeCell ref="B30:E30"/>
    <mergeCell ref="B32:E32"/>
    <mergeCell ref="C25:C27"/>
    <mergeCell ref="C14:C18"/>
    <mergeCell ref="A1:D1"/>
    <mergeCell ref="A2:D2"/>
    <mergeCell ref="B13:E13"/>
    <mergeCell ref="B19:E19"/>
    <mergeCell ref="B23:E23"/>
    <mergeCell ref="B24:E24"/>
    <mergeCell ref="B11:E11"/>
    <mergeCell ref="B12:E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 Godziesze</cp:lastModifiedBy>
  <cp:lastPrinted>2010-12-21T09:41:17Z</cp:lastPrinted>
  <dcterms:created xsi:type="dcterms:W3CDTF">2010-09-17T02:30:46Z</dcterms:created>
  <dcterms:modified xsi:type="dcterms:W3CDTF">2010-12-21T09:48:02Z</dcterms:modified>
  <cp:category/>
  <cp:version/>
  <cp:contentType/>
  <cp:contentStatus/>
</cp:coreProperties>
</file>